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0035" windowHeight="7950"/>
  </bookViews>
  <sheets>
    <sheet name="Plan1" sheetId="1" r:id="rId1"/>
    <sheet name="Plan2" sheetId="2" r:id="rId2"/>
    <sheet name="Plan3" sheetId="3" r:id="rId3"/>
  </sheets>
  <definedNames>
    <definedName name="_xlnm.Print_Area" localSheetId="0">Plan1!$C$2:$F$42</definedName>
  </definedNames>
  <calcPr calcId="125725"/>
</workbook>
</file>

<file path=xl/calcChain.xml><?xml version="1.0" encoding="utf-8"?>
<calcChain xmlns="http://schemas.openxmlformats.org/spreadsheetml/2006/main">
  <c r="F42" i="1"/>
  <c r="F41"/>
  <c r="F38"/>
  <c r="F37"/>
  <c r="F35"/>
</calcChain>
</file>

<file path=xl/sharedStrings.xml><?xml version="1.0" encoding="utf-8"?>
<sst xmlns="http://schemas.openxmlformats.org/spreadsheetml/2006/main" count="90" uniqueCount="67">
  <si>
    <t>ANEXO PB II</t>
  </si>
  <si>
    <t>ORÇAMENTO DESCRITIVO</t>
  </si>
  <si>
    <t>Item</t>
  </si>
  <si>
    <t>Referência</t>
  </si>
  <si>
    <t>DISCRIMINAÇÃO</t>
  </si>
  <si>
    <t>Total</t>
  </si>
  <si>
    <t xml:space="preserve">DESPESAS </t>
  </si>
  <si>
    <t>I</t>
  </si>
  <si>
    <t>Orçamento</t>
  </si>
  <si>
    <t>SERVIÇOS PRELIMINARES</t>
  </si>
  <si>
    <t>II</t>
  </si>
  <si>
    <t>MURO</t>
  </si>
  <si>
    <t>III</t>
  </si>
  <si>
    <t>MOVIMENTO DE TERRA</t>
  </si>
  <si>
    <t>IV</t>
  </si>
  <si>
    <t>INFRA E SUPERESTRUTURA</t>
  </si>
  <si>
    <t>V</t>
  </si>
  <si>
    <t>PAVIMENTAÇÕES</t>
  </si>
  <si>
    <t>VI</t>
  </si>
  <si>
    <t>ALVENARIA/DIVISORIA</t>
  </si>
  <si>
    <t>VII</t>
  </si>
  <si>
    <t>REVESTIMENTOS</t>
  </si>
  <si>
    <t>VIII</t>
  </si>
  <si>
    <t>PINTURA</t>
  </si>
  <si>
    <t>IX</t>
  </si>
  <si>
    <t>ESQUADRIAS / VERGA / CONTRAVERGA / FECHADURA</t>
  </si>
  <si>
    <t>X</t>
  </si>
  <si>
    <t>SOLEIRAS, PEITORIS e RODAPÉS</t>
  </si>
  <si>
    <t>XI</t>
  </si>
  <si>
    <t>FORRO</t>
  </si>
  <si>
    <t>XII</t>
  </si>
  <si>
    <t>COBERTURA</t>
  </si>
  <si>
    <t>XIII</t>
  </si>
  <si>
    <t>HIDRAULICA</t>
  </si>
  <si>
    <t>XIV</t>
  </si>
  <si>
    <t>SANITARIO</t>
  </si>
  <si>
    <t>XV</t>
  </si>
  <si>
    <t>LOUÇAS E METAIS</t>
  </si>
  <si>
    <t>XVI</t>
  </si>
  <si>
    <t>DRENAGEM/AGUAS PLUVIAIS</t>
  </si>
  <si>
    <t>XVII</t>
  </si>
  <si>
    <t>INCÊNDIO</t>
  </si>
  <si>
    <t>XVIII</t>
  </si>
  <si>
    <t>ELETRICO</t>
  </si>
  <si>
    <t>XIX</t>
  </si>
  <si>
    <t>CABEAMENTO ESTRUTURADO</t>
  </si>
  <si>
    <t>XX</t>
  </si>
  <si>
    <t>ACESSIBILIDADE</t>
  </si>
  <si>
    <t>XXI</t>
  </si>
  <si>
    <t>PAVIMENTAÇÃO EXTERNA</t>
  </si>
  <si>
    <t>XXII</t>
  </si>
  <si>
    <t>BASE E ABRIGO GERADOR</t>
  </si>
  <si>
    <t>XXIII</t>
  </si>
  <si>
    <t>DIVERSOS</t>
  </si>
  <si>
    <t>XXIV</t>
  </si>
  <si>
    <t>DESPESAS INDIRETAS</t>
  </si>
  <si>
    <t>TOTAL</t>
  </si>
  <si>
    <t>CUSTOS / PREÇOS</t>
  </si>
  <si>
    <t>CUSTO TOTAL DA OBRA (R$) - SEM BDI</t>
  </si>
  <si>
    <t>BONIFICAÇÃO E DESPESAS INDIRETAS (R$) - BDI (29,07%)</t>
  </si>
  <si>
    <t>ORÇAMENTO DESCRITIVO - MATERIAIS ESPECIFICOS SIGNIFICATIVOS</t>
  </si>
  <si>
    <t>XXV</t>
  </si>
  <si>
    <t>ORÇAMENTO</t>
  </si>
  <si>
    <t>GRUPO GERADOR</t>
  </si>
  <si>
    <t>BONIFICAÇÃO E DESPESAS INDIRETAS - DIFERENCIADA (R$) - BDI (20,93%)</t>
  </si>
  <si>
    <t>PREÇO TOTAL DA OBRA (R$)</t>
  </si>
  <si>
    <t>OBJETO: CONSTRUÇÃO DA SEDE DA DEFENSORIA PÚBLICA DO ESTADO DE RORAIMA NO MUNICIPIO DE BONFIM - DPE/RR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</si>
</sst>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8" formatCode="&quot;R$&quot;\ #,##0.00"/>
    <numFmt numFmtId="169" formatCode="#,##0.00_ ;[Red]\-#,##0.00\ "/>
  </numFmts>
  <fonts count="13">
    <font>
      <sz val="11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2"/>
      <color indexed="8"/>
      <name val="Calibri"/>
      <charset val="134"/>
      <scheme val="minor"/>
    </font>
    <font>
      <sz val="12"/>
      <color indexed="8"/>
      <name val="Calibri"/>
      <charset val="134"/>
      <scheme val="minor"/>
    </font>
    <font>
      <sz val="12"/>
      <name val="Calibri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b/>
      <sz val="11"/>
      <name val="Calibri"/>
      <charset val="134"/>
      <scheme val="minor"/>
    </font>
    <font>
      <b/>
      <sz val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2"/>
      <name val="Times New Roman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39994506668294322"/>
        <bgColor indexed="40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</cellStyleXfs>
  <cellXfs count="51">
    <xf numFmtId="0" fontId="0" fillId="0" borderId="0" xfId="0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43" fontId="3" fillId="0" borderId="6" xfId="1" applyFont="1" applyFill="1" applyBorder="1" applyAlignment="1">
      <alignment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168" fontId="3" fillId="5" borderId="18" xfId="0" applyNumberFormat="1" applyFont="1" applyFill="1" applyBorder="1" applyAlignment="1">
      <alignment horizontal="center" wrapText="1"/>
    </xf>
    <xf numFmtId="164" fontId="5" fillId="0" borderId="3" xfId="4" applyNumberFormat="1" applyFont="1" applyBorder="1" applyAlignment="1">
      <alignment horizontal="center" wrapText="1"/>
    </xf>
    <xf numFmtId="164" fontId="5" fillId="0" borderId="22" xfId="4" applyNumberFormat="1" applyFont="1" applyBorder="1" applyAlignment="1">
      <alignment horizontal="center" wrapText="1"/>
    </xf>
    <xf numFmtId="164" fontId="5" fillId="0" borderId="24" xfId="4" applyNumberFormat="1" applyFont="1" applyBorder="1" applyAlignment="1">
      <alignment horizontal="center" wrapText="1"/>
    </xf>
    <xf numFmtId="168" fontId="3" fillId="7" borderId="27" xfId="0" applyNumberFormat="1" applyFont="1" applyFill="1" applyBorder="1" applyAlignment="1">
      <alignment horizontal="right" wrapText="1"/>
    </xf>
    <xf numFmtId="0" fontId="6" fillId="7" borderId="0" xfId="0" applyFont="1" applyFill="1" applyAlignment="1">
      <alignment wrapText="1"/>
    </xf>
    <xf numFmtId="0" fontId="6" fillId="7" borderId="0" xfId="0" applyFont="1" applyFill="1" applyAlignment="1">
      <alignment horizontal="left" wrapText="1"/>
    </xf>
    <xf numFmtId="169" fontId="6" fillId="7" borderId="0" xfId="0" applyNumberFormat="1" applyFont="1" applyFill="1" applyBorder="1" applyAlignment="1">
      <alignment horizontal="center" wrapText="1"/>
    </xf>
    <xf numFmtId="40" fontId="6" fillId="7" borderId="0" xfId="0" applyNumberFormat="1" applyFont="1" applyFill="1" applyBorder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8" fillId="2" borderId="28" xfId="2" applyFont="1" applyFill="1" applyBorder="1" applyAlignment="1">
      <alignment horizontal="center" vertical="center"/>
    </xf>
    <xf numFmtId="0" fontId="9" fillId="2" borderId="28" xfId="2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29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6" borderId="19" xfId="0" applyNumberFormat="1" applyFont="1" applyFill="1" applyBorder="1" applyAlignment="1">
      <alignment horizontal="left" vertical="center" wrapText="1"/>
    </xf>
    <xf numFmtId="0" fontId="3" fillId="6" borderId="20" xfId="0" applyNumberFormat="1" applyFont="1" applyFill="1" applyBorder="1" applyAlignment="1">
      <alignment horizontal="left" vertical="center" wrapText="1"/>
    </xf>
    <xf numFmtId="0" fontId="3" fillId="6" borderId="21" xfId="0" applyNumberFormat="1" applyFont="1" applyFill="1" applyBorder="1" applyAlignment="1">
      <alignment horizontal="left" vertical="center" wrapText="1"/>
    </xf>
    <xf numFmtId="0" fontId="5" fillId="0" borderId="1" xfId="4" applyFont="1" applyBorder="1" applyAlignment="1">
      <alignment wrapText="1"/>
    </xf>
    <xf numFmtId="0" fontId="5" fillId="0" borderId="2" xfId="4" applyFont="1" applyBorder="1" applyAlignment="1">
      <alignment wrapText="1"/>
    </xf>
    <xf numFmtId="0" fontId="2" fillId="3" borderId="23" xfId="3" applyFont="1" applyFill="1" applyBorder="1" applyAlignment="1">
      <alignment horizontal="center" vertical="center"/>
    </xf>
    <xf numFmtId="0" fontId="1" fillId="0" borderId="25" xfId="4" applyFont="1" applyBorder="1" applyAlignment="1">
      <alignment wrapText="1"/>
    </xf>
    <xf numFmtId="0" fontId="1" fillId="0" borderId="26" xfId="4" applyFont="1" applyBorder="1" applyAlignment="1">
      <alignment wrapText="1"/>
    </xf>
    <xf numFmtId="0" fontId="7" fillId="0" borderId="0" xfId="0" applyFont="1" applyAlignment="1">
      <alignment horizontal="left" vertical="center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10 2" xfId="2"/>
    <cellStyle name="Normal 4 2" xfId="4"/>
    <cellStyle name="Normal_aPlanilha Orçamentária Modelo" xfId="3"/>
    <cellStyle name="Separador de milhares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45"/>
  <sheetViews>
    <sheetView tabSelected="1" view="pageBreakPreview" topLeftCell="C1" zoomScaleNormal="100" zoomScaleSheetLayoutView="100" workbookViewId="0">
      <selection activeCell="C4" sqref="C4:F4"/>
    </sheetView>
  </sheetViews>
  <sheetFormatPr defaultColWidth="9" defaultRowHeight="15"/>
  <cols>
    <col min="1" max="1" width="1.28515625" customWidth="1"/>
    <col min="2" max="2" width="4" customWidth="1"/>
    <col min="3" max="3" width="11.42578125" customWidth="1"/>
    <col min="4" max="4" width="13.5703125" customWidth="1"/>
    <col min="5" max="5" width="43.85546875" customWidth="1"/>
    <col min="6" max="6" width="16.140625" customWidth="1"/>
  </cols>
  <sheetData>
    <row r="3" spans="3:16" ht="15.75">
      <c r="C3" s="19" t="s">
        <v>0</v>
      </c>
      <c r="D3" s="20"/>
      <c r="E3" s="20"/>
      <c r="F3" s="21"/>
    </row>
    <row r="4" spans="3:16" ht="31.5" customHeight="1">
      <c r="C4" s="22" t="s">
        <v>66</v>
      </c>
      <c r="D4" s="23"/>
      <c r="E4" s="23"/>
      <c r="F4" s="24"/>
      <c r="K4" s="25"/>
      <c r="L4" s="25"/>
      <c r="M4" s="25"/>
      <c r="N4" s="25"/>
      <c r="O4" s="26"/>
      <c r="P4" s="26"/>
    </row>
    <row r="5" spans="3:16" ht="15.75">
      <c r="C5" s="27" t="s">
        <v>1</v>
      </c>
      <c r="D5" s="28"/>
      <c r="E5" s="28"/>
      <c r="F5" s="29"/>
    </row>
    <row r="6" spans="3:16">
      <c r="C6" s="45" t="s">
        <v>2</v>
      </c>
      <c r="D6" s="47" t="s">
        <v>3</v>
      </c>
      <c r="E6" s="47" t="s">
        <v>4</v>
      </c>
      <c r="F6" s="49" t="s">
        <v>5</v>
      </c>
    </row>
    <row r="7" spans="3:16">
      <c r="C7" s="46"/>
      <c r="D7" s="48"/>
      <c r="E7" s="48"/>
      <c r="F7" s="50"/>
    </row>
    <row r="8" spans="3:16" ht="15.75">
      <c r="C8" s="30" t="s">
        <v>6</v>
      </c>
      <c r="D8" s="31"/>
      <c r="E8" s="31"/>
      <c r="F8" s="32"/>
    </row>
    <row r="9" spans="3:16" ht="15.75">
      <c r="C9" s="1" t="s">
        <v>7</v>
      </c>
      <c r="D9" s="2" t="s">
        <v>8</v>
      </c>
      <c r="E9" s="3" t="s">
        <v>9</v>
      </c>
      <c r="F9" s="4">
        <v>38477.82</v>
      </c>
      <c r="K9" s="33"/>
      <c r="L9" s="33"/>
      <c r="M9" s="33"/>
      <c r="N9" s="34"/>
      <c r="O9" s="35"/>
    </row>
    <row r="10" spans="3:16" ht="15.75">
      <c r="C10" s="1" t="s">
        <v>10</v>
      </c>
      <c r="D10" s="2" t="s">
        <v>8</v>
      </c>
      <c r="E10" s="3" t="s">
        <v>11</v>
      </c>
      <c r="F10" s="4">
        <v>67185.16</v>
      </c>
    </row>
    <row r="11" spans="3:16" ht="15.75">
      <c r="C11" s="1" t="s">
        <v>12</v>
      </c>
      <c r="D11" s="2" t="s">
        <v>8</v>
      </c>
      <c r="E11" s="3" t="s">
        <v>13</v>
      </c>
      <c r="F11" s="4">
        <v>6119.13</v>
      </c>
    </row>
    <row r="12" spans="3:16" ht="15.75">
      <c r="C12" s="5" t="s">
        <v>14</v>
      </c>
      <c r="D12" s="2" t="s">
        <v>8</v>
      </c>
      <c r="E12" s="3" t="s">
        <v>15</v>
      </c>
      <c r="F12" s="4">
        <v>139812.75</v>
      </c>
    </row>
    <row r="13" spans="3:16" ht="15.75">
      <c r="C13" s="1" t="s">
        <v>16</v>
      </c>
      <c r="D13" s="2" t="s">
        <v>8</v>
      </c>
      <c r="E13" s="3" t="s">
        <v>17</v>
      </c>
      <c r="F13" s="4">
        <v>41246.339999999997</v>
      </c>
    </row>
    <row r="14" spans="3:16" ht="15.75">
      <c r="C14" s="1" t="s">
        <v>18</v>
      </c>
      <c r="D14" s="2" t="s">
        <v>8</v>
      </c>
      <c r="E14" s="3" t="s">
        <v>19</v>
      </c>
      <c r="F14" s="4">
        <v>39097.65</v>
      </c>
    </row>
    <row r="15" spans="3:16" ht="15.75">
      <c r="C15" s="1" t="s">
        <v>20</v>
      </c>
      <c r="D15" s="2" t="s">
        <v>8</v>
      </c>
      <c r="E15" s="3" t="s">
        <v>21</v>
      </c>
      <c r="F15" s="4">
        <v>44179.11</v>
      </c>
    </row>
    <row r="16" spans="3:16" ht="15.75">
      <c r="C16" s="1" t="s">
        <v>22</v>
      </c>
      <c r="D16" s="2" t="s">
        <v>8</v>
      </c>
      <c r="E16" s="3" t="s">
        <v>23</v>
      </c>
      <c r="F16" s="4">
        <v>23165.84</v>
      </c>
    </row>
    <row r="17" spans="3:6" ht="31.5">
      <c r="C17" s="1" t="s">
        <v>24</v>
      </c>
      <c r="D17" s="2" t="s">
        <v>8</v>
      </c>
      <c r="E17" s="3" t="s">
        <v>25</v>
      </c>
      <c r="F17" s="4">
        <v>36339.81</v>
      </c>
    </row>
    <row r="18" spans="3:6" ht="15.75">
      <c r="C18" s="1" t="s">
        <v>26</v>
      </c>
      <c r="D18" s="2" t="s">
        <v>8</v>
      </c>
      <c r="E18" s="3" t="s">
        <v>27</v>
      </c>
      <c r="F18" s="4">
        <v>5132.1400000000003</v>
      </c>
    </row>
    <row r="19" spans="3:6" ht="15.75">
      <c r="C19" s="1" t="s">
        <v>28</v>
      </c>
      <c r="D19" s="2" t="s">
        <v>8</v>
      </c>
      <c r="E19" s="3" t="s">
        <v>29</v>
      </c>
      <c r="F19" s="4">
        <v>18914.509999999998</v>
      </c>
    </row>
    <row r="20" spans="3:6" ht="15.75">
      <c r="C20" s="1" t="s">
        <v>30</v>
      </c>
      <c r="D20" s="2" t="s">
        <v>8</v>
      </c>
      <c r="E20" s="3" t="s">
        <v>31</v>
      </c>
      <c r="F20" s="4">
        <v>25236.12</v>
      </c>
    </row>
    <row r="21" spans="3:6" ht="15.75">
      <c r="C21" s="1" t="s">
        <v>32</v>
      </c>
      <c r="D21" s="2" t="s">
        <v>8</v>
      </c>
      <c r="E21" s="3" t="s">
        <v>33</v>
      </c>
      <c r="F21" s="4">
        <v>1975.35</v>
      </c>
    </row>
    <row r="22" spans="3:6" ht="15.75">
      <c r="C22" s="1" t="s">
        <v>34</v>
      </c>
      <c r="D22" s="2" t="s">
        <v>8</v>
      </c>
      <c r="E22" s="3" t="s">
        <v>35</v>
      </c>
      <c r="F22" s="4">
        <v>7060.81</v>
      </c>
    </row>
    <row r="23" spans="3:6" ht="15.75">
      <c r="C23" s="1" t="s">
        <v>36</v>
      </c>
      <c r="D23" s="2" t="s">
        <v>8</v>
      </c>
      <c r="E23" s="3" t="s">
        <v>37</v>
      </c>
      <c r="F23" s="4">
        <v>8499.91</v>
      </c>
    </row>
    <row r="24" spans="3:6" ht="15.75">
      <c r="C24" s="1" t="s">
        <v>38</v>
      </c>
      <c r="D24" s="2" t="s">
        <v>8</v>
      </c>
      <c r="E24" s="3" t="s">
        <v>39</v>
      </c>
      <c r="F24" s="4">
        <v>9632.7999999999993</v>
      </c>
    </row>
    <row r="25" spans="3:6" ht="15.75">
      <c r="C25" s="1" t="s">
        <v>40</v>
      </c>
      <c r="D25" s="2" t="s">
        <v>8</v>
      </c>
      <c r="E25" s="3" t="s">
        <v>41</v>
      </c>
      <c r="F25" s="4">
        <v>1837.02</v>
      </c>
    </row>
    <row r="26" spans="3:6" ht="15.75">
      <c r="C26" s="1" t="s">
        <v>42</v>
      </c>
      <c r="D26" s="2" t="s">
        <v>8</v>
      </c>
      <c r="E26" s="3" t="s">
        <v>43</v>
      </c>
      <c r="F26" s="4">
        <v>52705.58</v>
      </c>
    </row>
    <row r="27" spans="3:6" ht="15.75">
      <c r="C27" s="1" t="s">
        <v>44</v>
      </c>
      <c r="D27" s="2" t="s">
        <v>8</v>
      </c>
      <c r="E27" s="3" t="s">
        <v>45</v>
      </c>
      <c r="F27" s="4">
        <v>4170.1899999999996</v>
      </c>
    </row>
    <row r="28" spans="3:6" ht="15.75">
      <c r="C28" s="1" t="s">
        <v>46</v>
      </c>
      <c r="D28" s="2" t="s">
        <v>8</v>
      </c>
      <c r="E28" s="3" t="s">
        <v>47</v>
      </c>
      <c r="F28" s="4">
        <v>1326.64</v>
      </c>
    </row>
    <row r="29" spans="3:6" ht="15.75">
      <c r="C29" s="1" t="s">
        <v>48</v>
      </c>
      <c r="D29" s="2" t="s">
        <v>8</v>
      </c>
      <c r="E29" s="3" t="s">
        <v>49</v>
      </c>
      <c r="F29" s="4">
        <v>27477.83</v>
      </c>
    </row>
    <row r="30" spans="3:6" ht="15.75">
      <c r="C30" s="1" t="s">
        <v>50</v>
      </c>
      <c r="D30" s="2" t="s">
        <v>8</v>
      </c>
      <c r="E30" s="3" t="s">
        <v>51</v>
      </c>
      <c r="F30" s="4">
        <v>1468.34</v>
      </c>
    </row>
    <row r="31" spans="3:6" ht="15.75">
      <c r="C31" s="1" t="s">
        <v>52</v>
      </c>
      <c r="D31" s="2" t="s">
        <v>8</v>
      </c>
      <c r="E31" s="3" t="s">
        <v>53</v>
      </c>
      <c r="F31" s="4">
        <v>18067.62</v>
      </c>
    </row>
    <row r="32" spans="3:6" ht="15.75">
      <c r="C32" s="1" t="s">
        <v>54</v>
      </c>
      <c r="D32" s="2" t="s">
        <v>8</v>
      </c>
      <c r="E32" s="3" t="s">
        <v>55</v>
      </c>
      <c r="F32" s="4">
        <v>94869.33</v>
      </c>
    </row>
    <row r="33" spans="3:6" ht="15.75">
      <c r="C33" s="1"/>
      <c r="D33" s="2"/>
      <c r="F33" s="4"/>
    </row>
    <row r="34" spans="3:6" ht="15.75">
      <c r="C34" s="1"/>
      <c r="D34" s="2"/>
      <c r="E34" s="2"/>
      <c r="F34" s="4"/>
    </row>
    <row r="35" spans="3:6" ht="15.75">
      <c r="C35" s="6"/>
      <c r="D35" s="7"/>
      <c r="E35" s="8" t="s">
        <v>56</v>
      </c>
      <c r="F35" s="9">
        <f>SUM(F9:F34)</f>
        <v>713997.8</v>
      </c>
    </row>
    <row r="36" spans="3:6" ht="15.75">
      <c r="C36" s="36" t="s">
        <v>57</v>
      </c>
      <c r="D36" s="37"/>
      <c r="E36" s="37"/>
      <c r="F36" s="38"/>
    </row>
    <row r="37" spans="3:6" ht="15.75">
      <c r="C37" s="39" t="s">
        <v>58</v>
      </c>
      <c r="D37" s="40"/>
      <c r="E37" s="40"/>
      <c r="F37" s="10">
        <f>F35</f>
        <v>713997.8</v>
      </c>
    </row>
    <row r="38" spans="3:6" ht="15.75">
      <c r="C38" s="39" t="s">
        <v>59</v>
      </c>
      <c r="D38" s="40"/>
      <c r="E38" s="40"/>
      <c r="F38" s="11">
        <f>ROUND(F37*0.2907,2)</f>
        <v>207559.16</v>
      </c>
    </row>
    <row r="39" spans="3:6" ht="15.75">
      <c r="C39" s="41" t="s">
        <v>60</v>
      </c>
      <c r="D39" s="41"/>
      <c r="E39" s="41"/>
      <c r="F39" s="41"/>
    </row>
    <row r="40" spans="3:6" ht="31.5">
      <c r="C40" s="1" t="s">
        <v>61</v>
      </c>
      <c r="D40" s="2" t="s">
        <v>62</v>
      </c>
      <c r="E40" s="3" t="s">
        <v>63</v>
      </c>
      <c r="F40" s="4">
        <v>62537</v>
      </c>
    </row>
    <row r="41" spans="3:6" ht="33" customHeight="1">
      <c r="C41" s="39" t="s">
        <v>64</v>
      </c>
      <c r="D41" s="40"/>
      <c r="E41" s="40"/>
      <c r="F41" s="12">
        <f>ROUND(F40*0.2093,2)</f>
        <v>13088.99</v>
      </c>
    </row>
    <row r="42" spans="3:6" ht="15.75">
      <c r="C42" s="42" t="s">
        <v>65</v>
      </c>
      <c r="D42" s="43"/>
      <c r="E42" s="43"/>
      <c r="F42" s="13">
        <f>F38+F37+F40+F41</f>
        <v>997182.95</v>
      </c>
    </row>
    <row r="43" spans="3:6">
      <c r="C43" s="14"/>
      <c r="D43" s="14"/>
      <c r="E43" s="15"/>
      <c r="F43" s="16"/>
    </row>
    <row r="44" spans="3:6">
      <c r="C44" s="14"/>
      <c r="D44" s="44"/>
      <c r="E44" s="44"/>
      <c r="F44" s="17"/>
    </row>
    <row r="45" spans="3:6">
      <c r="C45" s="14"/>
      <c r="D45" s="14"/>
      <c r="E45" s="15"/>
      <c r="F45" s="18"/>
    </row>
  </sheetData>
  <mergeCells count="18">
    <mergeCell ref="C39:F39"/>
    <mergeCell ref="C41:E41"/>
    <mergeCell ref="C42:E42"/>
    <mergeCell ref="D44:E44"/>
    <mergeCell ref="C6:C7"/>
    <mergeCell ref="D6:D7"/>
    <mergeCell ref="E6:E7"/>
    <mergeCell ref="F6:F7"/>
    <mergeCell ref="C8:F8"/>
    <mergeCell ref="K9:O9"/>
    <mergeCell ref="C36:F36"/>
    <mergeCell ref="C37:E37"/>
    <mergeCell ref="C38:E38"/>
    <mergeCell ref="C3:F3"/>
    <mergeCell ref="C4:F4"/>
    <mergeCell ref="K4:N4"/>
    <mergeCell ref="O4:P4"/>
    <mergeCell ref="C5:F5"/>
  </mergeCells>
  <printOptions horizontalCentered="1"/>
  <pageMargins left="0.70833333333333304" right="0.70833333333333304" top="1.37777777777778" bottom="0.74791666666666701" header="0.31458333333333299" footer="0.31458333333333299"/>
  <pageSetup paperSize="9" scale="90" orientation="portrait" r:id="rId1"/>
  <headerFooter>
    <oddHeader>&amp;C&amp;G
DEFENSORIA PÚBLICA DO ESTADO DE RORAIMA
“Amazônia: Patrimônio dos brasileiros”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ti02</dc:creator>
  <cp:lastModifiedBy>ti02</cp:lastModifiedBy>
  <dcterms:created xsi:type="dcterms:W3CDTF">2006-09-16T00:00:00Z</dcterms:created>
  <dcterms:modified xsi:type="dcterms:W3CDTF">2017-11-16T13:44:01Z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