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645" windowHeight="7950"/>
  </bookViews>
  <sheets>
    <sheet name="Plan1" sheetId="1" r:id="rId1"/>
    <sheet name="Plan2" sheetId="2" r:id="rId2"/>
    <sheet name="Plan3" sheetId="3" r:id="rId3"/>
  </sheets>
  <definedNames>
    <definedName name="_xlnm.Print_Area" localSheetId="0">Plan1!$C$2:$F$44</definedName>
  </definedNames>
  <calcPr calcId="144525"/>
</workbook>
</file>

<file path=xl/sharedStrings.xml><?xml version="1.0" encoding="utf-8"?>
<sst xmlns="http://schemas.openxmlformats.org/spreadsheetml/2006/main" count="68">
  <si>
    <t>ANEXO PB II</t>
  </si>
  <si>
    <t>OBJETO: CONSTRUÇÃO DA SEDE DA DEFENSORIA PÚBLICA DO ESTADO DE RORAIMA NO MUNICIPIO DE ALTO ALEGRE - DPE/RR</t>
  </si>
  <si>
    <t>ORÇAMENTO DESCRITIVO</t>
  </si>
  <si>
    <t>Item</t>
  </si>
  <si>
    <t>Referência</t>
  </si>
  <si>
    <t>DISCRIMINAÇÃO</t>
  </si>
  <si>
    <t>Total</t>
  </si>
  <si>
    <t xml:space="preserve">DESPESAS </t>
  </si>
  <si>
    <t>I</t>
  </si>
  <si>
    <t>Orçamento</t>
  </si>
  <si>
    <t>SERVIÇOS PRELIMINARES</t>
  </si>
  <si>
    <t>II</t>
  </si>
  <si>
    <t>DEMOLIÇÃO/RETIRADA</t>
  </si>
  <si>
    <t>III</t>
  </si>
  <si>
    <t>MURO</t>
  </si>
  <si>
    <t>IV</t>
  </si>
  <si>
    <t>MOVIMENTO DE TERRA</t>
  </si>
  <si>
    <t>V</t>
  </si>
  <si>
    <t>INFRA E SUPERESTRUTURA</t>
  </si>
  <si>
    <t>VI</t>
  </si>
  <si>
    <t>PAVIMENTAÇÕES</t>
  </si>
  <si>
    <t>VII</t>
  </si>
  <si>
    <t>ALVENARIA/DIVISORIA</t>
  </si>
  <si>
    <t>VIII</t>
  </si>
  <si>
    <t>REVESTIMENTOS</t>
  </si>
  <si>
    <t>IX</t>
  </si>
  <si>
    <t>PINTURA</t>
  </si>
  <si>
    <t>X</t>
  </si>
  <si>
    <t>ESQUADRIAS / VERGA / CONTRAVERGA / FECHADURA</t>
  </si>
  <si>
    <t>XI</t>
  </si>
  <si>
    <t>SOLEIRAS, PEITORIS e RODAPÉS</t>
  </si>
  <si>
    <t>XII</t>
  </si>
  <si>
    <t>FORRO</t>
  </si>
  <si>
    <t>XIII</t>
  </si>
  <si>
    <t>COBERTURA</t>
  </si>
  <si>
    <t>XIV</t>
  </si>
  <si>
    <t>HIDRAULICA</t>
  </si>
  <si>
    <t>XV</t>
  </si>
  <si>
    <t>SANITARIO</t>
  </si>
  <si>
    <t>XVI</t>
  </si>
  <si>
    <t>LOUÇAS E METAIS</t>
  </si>
  <si>
    <t>XVII</t>
  </si>
  <si>
    <t>DRENAGEM/AGUAS PLUVIAIS</t>
  </si>
  <si>
    <t>XVIII</t>
  </si>
  <si>
    <t>INCÊNDIO</t>
  </si>
  <si>
    <t>XIX</t>
  </si>
  <si>
    <t>ELETRICO</t>
  </si>
  <si>
    <t>XX</t>
  </si>
  <si>
    <t>CABEAMENTO ESTRUTURADO</t>
  </si>
  <si>
    <t>XXI</t>
  </si>
  <si>
    <t>ACESSIBILIDADE</t>
  </si>
  <si>
    <t>XXII</t>
  </si>
  <si>
    <t>PAVIMENTAÇÃO EXTERNA</t>
  </si>
  <si>
    <t>XXIII</t>
  </si>
  <si>
    <t>BASE E ABRIGO GERADOR</t>
  </si>
  <si>
    <t>XXIV</t>
  </si>
  <si>
    <t>DIVERSOS</t>
  </si>
  <si>
    <t>XXV</t>
  </si>
  <si>
    <t>DESPESAS INDIRETAS</t>
  </si>
  <si>
    <t>TOTAL</t>
  </si>
  <si>
    <t>CUSTOS / PREÇOS</t>
  </si>
  <si>
    <t>CUSTO TOTAL DA OBRA (R$) - SEM BDI</t>
  </si>
  <si>
    <t>BONIFICAÇÃO E DESPESAS INDIRETAS (R$) - BDI (32,02%)</t>
  </si>
  <si>
    <t>ORÇAMENTO DESCRITIVO - MATERIAIS ESPECIFICOS SIGNIFICATIVOS</t>
  </si>
  <si>
    <t>ORÇAMENTO</t>
  </si>
  <si>
    <t>GRUPO GERADOR</t>
  </si>
  <si>
    <t>BONIFICAÇÃO E DESPESAS INDIRETAS - DIFERENCIADA (R$) - BDI (20,93%)</t>
  </si>
  <si>
    <t>PREÇO TOTAL DA OBRA (R$)</t>
  </si>
</sst>
</file>

<file path=xl/styles.xml><?xml version="1.0" encoding="utf-8"?>
<styleSheet xmlns="http://schemas.openxmlformats.org/spreadsheetml/2006/main">
  <numFmts count="9">
    <numFmt numFmtId="176" formatCode="&quot;R$&quot;\ #,##0.00"/>
    <numFmt numFmtId="177" formatCode="&quot; R$&quot;#,##0.00&quot; &quot;;&quot; R$(&quot;#,##0.00&quot;)&quot;;&quot; R$-&quot;#&quot; &quot;;@&quot; &quot;"/>
    <numFmt numFmtId="178" formatCode="_-* #,##0.00_-;\-* #,##0.00_-;_-* &quot;-&quot;??_-;_-@_-"/>
    <numFmt numFmtId="179" formatCode="#,##0.00&quot; &quot;;&quot; (&quot;#,##0.00&quot;)&quot;;&quot;-&quot;#&quot; &quot;;@&quot; &quot;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80" formatCode="_ * #,##0_ ;_ * \-#,##0_ ;_ * &quot;-&quot;_ ;_ @_ "/>
    <numFmt numFmtId="43" formatCode="_(* #,##0.00_);_(* \(#,##0.00\);_(* &quot;-&quot;??_);_(@_)"/>
    <numFmt numFmtId="181" formatCode="#,##0.00_ ;[Red]\-#,##0.00\ "/>
  </numFmts>
  <fonts count="36">
    <font>
      <sz val="11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2"/>
      <color indexed="8"/>
      <name val="Calibri"/>
      <charset val="134"/>
      <scheme val="minor"/>
    </font>
    <font>
      <sz val="12"/>
      <color indexed="8"/>
      <name val="Calibri"/>
      <charset val="134"/>
      <scheme val="minor"/>
    </font>
    <font>
      <sz val="12"/>
      <name val="Calibri"/>
      <charset val="134"/>
      <scheme val="minor"/>
    </font>
    <font>
      <sz val="10"/>
      <name val="Arial"/>
      <charset val="134"/>
    </font>
    <font>
      <sz val="12"/>
      <color rgb="FF000000"/>
      <name val="Times New Roman"/>
      <charset val="134"/>
    </font>
    <font>
      <sz val="10"/>
      <color indexed="8"/>
      <name val="Arial"/>
      <charset val="134"/>
    </font>
    <font>
      <b/>
      <sz val="11"/>
      <name val="Calibri"/>
      <charset val="134"/>
      <scheme val="minor"/>
    </font>
    <font>
      <b/>
      <sz val="8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color rgb="FF000000"/>
      <name val="Arial"/>
      <charset val="134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0"/>
      <name val="Times New Roman"/>
      <charset val="134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2"/>
      <name val="Times New Roman"/>
      <charset val="134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0"/>
      <color rgb="FF000000"/>
      <name val="Arial1"/>
      <charset val="134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0000"/>
      <name val="Arial1"/>
      <charset val="134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800000"/>
      <name val="Calibri1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0.399975585192419"/>
        <bgColor indexed="40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3">
    <xf numFmtId="0" fontId="0" fillId="0" borderId="0"/>
    <xf numFmtId="0" fontId="11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0" borderId="31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0" fillId="22" borderId="3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9" fontId="27" fillId="0" borderId="0"/>
    <xf numFmtId="0" fontId="12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32" applyNumberFormat="0" applyFill="0" applyAlignment="0" applyProtection="0">
      <alignment vertical="center"/>
    </xf>
    <xf numFmtId="0" fontId="0" fillId="0" borderId="0"/>
    <xf numFmtId="0" fontId="13" fillId="0" borderId="0" applyNumberFormat="0" applyBorder="0" applyProtection="0"/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29" fillId="30" borderId="36" applyNumberFormat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4" fillId="37" borderId="37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3" fillId="37" borderId="36" applyNumberFormat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4" fillId="0" borderId="0"/>
    <xf numFmtId="0" fontId="23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31" fillId="0" borderId="0"/>
    <xf numFmtId="0" fontId="11" fillId="1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177" fontId="27" fillId="0" borderId="0" applyBorder="0" applyProtection="0"/>
    <xf numFmtId="0" fontId="0" fillId="0" borderId="0"/>
    <xf numFmtId="0" fontId="11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79" fontId="27" fillId="0" borderId="0" applyBorder="0" applyProtection="0"/>
    <xf numFmtId="0" fontId="35" fillId="0" borderId="0" applyNumberFormat="0" applyBorder="0" applyProtection="0"/>
  </cellStyleXfs>
  <cellXfs count="53">
    <xf numFmtId="0" fontId="0" fillId="0" borderId="0" xfId="0"/>
    <xf numFmtId="0" fontId="0" fillId="0" borderId="0" xfId="0" applyFont="1"/>
    <xf numFmtId="0" fontId="1" fillId="2" borderId="1" xfId="23" applyFont="1" applyFill="1" applyBorder="1" applyAlignment="1">
      <alignment horizontal="center" vertical="center"/>
    </xf>
    <xf numFmtId="0" fontId="1" fillId="2" borderId="2" xfId="23" applyFont="1" applyFill="1" applyBorder="1" applyAlignment="1">
      <alignment horizontal="center" vertical="center"/>
    </xf>
    <xf numFmtId="0" fontId="1" fillId="2" borderId="3" xfId="23" applyFont="1" applyFill="1" applyBorder="1" applyAlignment="1">
      <alignment horizontal="center" vertical="center"/>
    </xf>
    <xf numFmtId="0" fontId="1" fillId="2" borderId="4" xfId="23" applyFont="1" applyFill="1" applyBorder="1" applyAlignment="1">
      <alignment horizontal="center" vertical="center" wrapText="1"/>
    </xf>
    <xf numFmtId="0" fontId="1" fillId="2" borderId="5" xfId="23" applyFont="1" applyFill="1" applyBorder="1" applyAlignment="1">
      <alignment horizontal="center" vertical="center" wrapText="1"/>
    </xf>
    <xf numFmtId="0" fontId="1" fillId="2" borderId="6" xfId="23" applyFont="1" applyFill="1" applyBorder="1" applyAlignment="1">
      <alignment horizontal="center" vertical="center" wrapText="1"/>
    </xf>
    <xf numFmtId="0" fontId="2" fillId="3" borderId="7" xfId="26" applyFont="1" applyFill="1" applyBorder="1" applyAlignment="1">
      <alignment horizontal="center" vertical="center"/>
    </xf>
    <xf numFmtId="0" fontId="2" fillId="3" borderId="8" xfId="26" applyFont="1" applyFill="1" applyBorder="1" applyAlignment="1">
      <alignment horizontal="center" vertical="center"/>
    </xf>
    <xf numFmtId="0" fontId="2" fillId="3" borderId="9" xfId="26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178" fontId="3" fillId="0" borderId="6" xfId="2" applyFont="1" applyFill="1" applyBorder="1" applyAlignment="1">
      <alignment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176" fontId="3" fillId="5" borderId="18" xfId="0" applyNumberFormat="1" applyFont="1" applyFill="1" applyBorder="1" applyAlignment="1">
      <alignment horizontal="center" wrapText="1"/>
    </xf>
    <xf numFmtId="0" fontId="3" fillId="6" borderId="19" xfId="0" applyNumberFormat="1" applyFont="1" applyFill="1" applyBorder="1" applyAlignment="1">
      <alignment horizontal="left" vertical="center" wrapText="1"/>
    </xf>
    <xf numFmtId="0" fontId="3" fillId="6" borderId="20" xfId="0" applyNumberFormat="1" applyFont="1" applyFill="1" applyBorder="1" applyAlignment="1">
      <alignment horizontal="left" vertical="center" wrapText="1"/>
    </xf>
    <xf numFmtId="0" fontId="3" fillId="6" borderId="21" xfId="0" applyNumberFormat="1" applyFont="1" applyFill="1" applyBorder="1" applyAlignment="1">
      <alignment horizontal="left" vertical="center" wrapText="1"/>
    </xf>
    <xf numFmtId="0" fontId="5" fillId="0" borderId="1" xfId="35" applyFont="1" applyBorder="1" applyAlignment="1">
      <alignment wrapText="1"/>
    </xf>
    <xf numFmtId="0" fontId="5" fillId="0" borderId="2" xfId="35" applyFont="1" applyBorder="1" applyAlignment="1">
      <alignment wrapText="1"/>
    </xf>
    <xf numFmtId="43" fontId="5" fillId="0" borderId="3" xfId="35" applyNumberFormat="1" applyFont="1" applyBorder="1" applyAlignment="1">
      <alignment horizontal="center" wrapText="1"/>
    </xf>
    <xf numFmtId="43" fontId="5" fillId="0" borderId="22" xfId="35" applyNumberFormat="1" applyFont="1" applyBorder="1" applyAlignment="1">
      <alignment horizontal="center" wrapText="1"/>
    </xf>
    <xf numFmtId="0" fontId="2" fillId="3" borderId="23" xfId="26" applyFont="1" applyFill="1" applyBorder="1" applyAlignment="1">
      <alignment horizontal="center" vertical="center"/>
    </xf>
    <xf numFmtId="43" fontId="5" fillId="0" borderId="24" xfId="35" applyNumberFormat="1" applyFont="1" applyBorder="1" applyAlignment="1">
      <alignment horizontal="center" wrapText="1"/>
    </xf>
    <xf numFmtId="0" fontId="1" fillId="0" borderId="25" xfId="35" applyFont="1" applyBorder="1" applyAlignment="1">
      <alignment wrapText="1"/>
    </xf>
    <xf numFmtId="0" fontId="1" fillId="0" borderId="26" xfId="35" applyFont="1" applyBorder="1" applyAlignment="1">
      <alignment wrapText="1"/>
    </xf>
    <xf numFmtId="176" fontId="3" fillId="7" borderId="27" xfId="0" applyNumberFormat="1" applyFont="1" applyFill="1" applyBorder="1" applyAlignment="1">
      <alignment horizontal="right" wrapText="1"/>
    </xf>
    <xf numFmtId="0" fontId="6" fillId="7" borderId="0" xfId="0" applyFont="1" applyFill="1" applyAlignment="1">
      <alignment wrapText="1"/>
    </xf>
    <xf numFmtId="0" fontId="7" fillId="0" borderId="0" xfId="24" applyFont="1" applyFill="1" applyAlignment="1" applyProtection="1"/>
    <xf numFmtId="181" fontId="6" fillId="7" borderId="0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40" fontId="6" fillId="7" borderId="0" xfId="0" applyNumberFormat="1" applyFont="1" applyFill="1" applyBorder="1" applyAlignment="1">
      <alignment horizontal="center" wrapText="1"/>
    </xf>
    <xf numFmtId="0" fontId="6" fillId="7" borderId="0" xfId="0" applyFont="1" applyFill="1" applyAlignment="1">
      <alignment horizontal="left" wrapText="1"/>
    </xf>
    <xf numFmtId="0" fontId="6" fillId="7" borderId="0" xfId="0" applyFont="1" applyFill="1" applyAlignment="1">
      <alignment horizontal="center" wrapText="1"/>
    </xf>
    <xf numFmtId="0" fontId="9" fillId="2" borderId="28" xfId="23" applyFont="1" applyFill="1" applyBorder="1" applyAlignment="1">
      <alignment horizontal="center" vertical="center"/>
    </xf>
    <xf numFmtId="0" fontId="10" fillId="2" borderId="28" xfId="23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29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</cellXfs>
  <cellStyles count="63">
    <cellStyle name="Normal" xfId="0" builtinId="0"/>
    <cellStyle name="40% - Accent1" xfId="1" builtinId="31"/>
    <cellStyle name="Comma" xfId="2" builtinId="3"/>
    <cellStyle name="Comma [0]" xfId="3" builtinId="6"/>
    <cellStyle name="Vírgula 7" xfId="4"/>
    <cellStyle name="Currency [0]" xfId="5" builtinId="7"/>
    <cellStyle name="Currency" xfId="6" builtinId="4"/>
    <cellStyle name="Percent" xfId="7" builtinId="5"/>
    <cellStyle name="Check Cell" xfId="8" builtinId="23"/>
    <cellStyle name="Heading 2" xfId="9" builtinId="17"/>
    <cellStyle name="Note" xfId="10" builtinId="10"/>
    <cellStyle name="Hyperlink" xfId="11" builtinId="8"/>
    <cellStyle name="TableStyleLight1" xfId="12"/>
    <cellStyle name="60% - Accent4" xfId="13" builtinId="44"/>
    <cellStyle name="Followed Hyperlink" xfId="14" builtinId="9"/>
    <cellStyle name="40% - Accent3" xfId="15" builtinId="39"/>
    <cellStyle name="Warning Text" xfId="16" builtinId="11"/>
    <cellStyle name="40% - Accent2" xfId="17" builtinId="35"/>
    <cellStyle name="Title" xfId="18" builtinId="15"/>
    <cellStyle name="CExplanatory Text" xfId="19" builtinId="53"/>
    <cellStyle name="Heading 1" xfId="20" builtinId="16"/>
    <cellStyle name="Porcentagem 2" xfId="21"/>
    <cellStyle name="Heading 3" xfId="22" builtinId="18"/>
    <cellStyle name="Normal 10 2" xfId="23"/>
    <cellStyle name="Normal 2 10" xfId="24"/>
    <cellStyle name="Heading 4" xfId="25" builtinId="19"/>
    <cellStyle name="Normal_aPlanilha Orçamentária Modelo" xfId="26"/>
    <cellStyle name="Input" xfId="27" builtinId="20"/>
    <cellStyle name="60% - Accent3" xfId="28" builtinId="40"/>
    <cellStyle name="Good" xfId="29" builtinId="26"/>
    <cellStyle name="Output" xfId="30" builtinId="21"/>
    <cellStyle name="20% - Accent1" xfId="31" builtinId="30"/>
    <cellStyle name="Calculation" xfId="32" builtinId="22"/>
    <cellStyle name="Linked Cell" xfId="33" builtinId="24"/>
    <cellStyle name="Total" xfId="34" builtinId="25"/>
    <cellStyle name="Normal 4 2" xfId="35"/>
    <cellStyle name="Bad" xfId="36" builtinId="27"/>
    <cellStyle name="Neutral" xfId="37" builtinId="28"/>
    <cellStyle name="Normal 19" xfId="38"/>
    <cellStyle name="Accent1" xfId="39" builtinId="29"/>
    <cellStyle name="Normal 2" xfId="40"/>
    <cellStyle name="20% - Accent5" xfId="41" builtinId="46"/>
    <cellStyle name="60% - Accent1" xfId="42" builtinId="32"/>
    <cellStyle name="Vírgula 2" xfId="43"/>
    <cellStyle name="Accent2" xfId="44" builtinId="33"/>
    <cellStyle name="20% - Accent2" xfId="45" builtinId="34"/>
    <cellStyle name="Excel Built-in Currency" xfId="46"/>
    <cellStyle name="Normal 3" xfId="47"/>
    <cellStyle name="20% - Accent6" xfId="48" builtinId="50"/>
    <cellStyle name="60% - Accent2" xfId="49" builtinId="36"/>
    <cellStyle name="Accent3" xfId="50" builtinId="37"/>
    <cellStyle name="20% - Accent3" xfId="51" builtinId="38"/>
    <cellStyle name="Accent4" xfId="52" builtinId="41"/>
    <cellStyle name="20% - Accent4" xfId="53" builtinId="42"/>
    <cellStyle name="40% - Accent4" xfId="54" builtinId="43"/>
    <cellStyle name="Accent5" xfId="55" builtinId="45"/>
    <cellStyle name="40% - Accent5" xfId="56" builtinId="47"/>
    <cellStyle name="60% - Accent5" xfId="57" builtinId="48"/>
    <cellStyle name="Accent6" xfId="58" builtinId="49"/>
    <cellStyle name="40% - Accent6" xfId="59" builtinId="51"/>
    <cellStyle name="60% - Accent6" xfId="60" builtinId="52"/>
    <cellStyle name="Excel_BuiltIn_Comma 1" xfId="61"/>
    <cellStyle name="Normal 11" xfId="6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C2:P47"/>
  <sheetViews>
    <sheetView tabSelected="1" view="pageBreakPreview" zoomScaleNormal="100" zoomScaleSheetLayoutView="100" topLeftCell="C30" workbookViewId="0">
      <selection activeCell="C41" sqref="C41:F41"/>
    </sheetView>
  </sheetViews>
  <sheetFormatPr defaultColWidth="9" defaultRowHeight="15"/>
  <cols>
    <col min="1" max="1" width="1.28571428571429" style="1" customWidth="1"/>
    <col min="2" max="2" width="4" style="1" customWidth="1"/>
    <col min="3" max="3" width="11.4285714285714" style="1" customWidth="1"/>
    <col min="4" max="4" width="13.5714285714286" style="1" customWidth="1"/>
    <col min="5" max="5" width="43.8571428571429" style="1" customWidth="1"/>
    <col min="6" max="6" width="16.1428571428571" style="1" customWidth="1"/>
    <col min="7" max="16384" width="9.14285714285714" style="1"/>
  </cols>
  <sheetData>
    <row r="2" ht="15.75"/>
    <row r="3" ht="15.75" spans="3:6">
      <c r="C3" s="2" t="s">
        <v>0</v>
      </c>
      <c r="D3" s="3"/>
      <c r="E3" s="3"/>
      <c r="F3" s="4"/>
    </row>
    <row r="4" ht="31.5" customHeight="1" spans="3:16">
      <c r="C4" s="5" t="s">
        <v>1</v>
      </c>
      <c r="D4" s="6"/>
      <c r="E4" s="6"/>
      <c r="F4" s="7"/>
      <c r="K4" s="48"/>
      <c r="L4" s="48"/>
      <c r="M4" s="48"/>
      <c r="N4" s="48"/>
      <c r="O4" s="49"/>
      <c r="P4" s="49"/>
    </row>
    <row r="5" ht="16.5" spans="3:6">
      <c r="C5" s="8" t="s">
        <v>2</v>
      </c>
      <c r="D5" s="9"/>
      <c r="E5" s="9"/>
      <c r="F5" s="10"/>
    </row>
    <row r="6" spans="3:6">
      <c r="C6" s="11" t="s">
        <v>3</v>
      </c>
      <c r="D6" s="12" t="s">
        <v>4</v>
      </c>
      <c r="E6" s="12" t="s">
        <v>5</v>
      </c>
      <c r="F6" s="13" t="s">
        <v>6</v>
      </c>
    </row>
    <row r="7" spans="3:6">
      <c r="C7" s="14"/>
      <c r="D7" s="15"/>
      <c r="E7" s="15"/>
      <c r="F7" s="16"/>
    </row>
    <row r="8" ht="16.5" spans="3:6">
      <c r="C8" s="17" t="s">
        <v>7</v>
      </c>
      <c r="D8" s="18"/>
      <c r="E8" s="18"/>
      <c r="F8" s="19"/>
    </row>
    <row r="9" ht="15.75" spans="3:15">
      <c r="C9" s="20" t="s">
        <v>8</v>
      </c>
      <c r="D9" s="21" t="s">
        <v>9</v>
      </c>
      <c r="E9" s="22" t="s">
        <v>10</v>
      </c>
      <c r="F9" s="23">
        <v>23713.48</v>
      </c>
      <c r="K9" s="50"/>
      <c r="L9" s="50"/>
      <c r="M9" s="50"/>
      <c r="N9" s="51"/>
      <c r="O9" s="52"/>
    </row>
    <row r="10" ht="15.75" spans="3:6">
      <c r="C10" s="20" t="s">
        <v>11</v>
      </c>
      <c r="D10" s="21" t="s">
        <v>9</v>
      </c>
      <c r="E10" s="22" t="s">
        <v>12</v>
      </c>
      <c r="F10" s="23">
        <v>6491.02</v>
      </c>
    </row>
    <row r="11" ht="15.75" spans="3:6">
      <c r="C11" s="20" t="s">
        <v>13</v>
      </c>
      <c r="D11" s="21" t="s">
        <v>9</v>
      </c>
      <c r="E11" s="22" t="s">
        <v>14</v>
      </c>
      <c r="F11" s="23">
        <v>45692.25</v>
      </c>
    </row>
    <row r="12" ht="15.75" spans="3:6">
      <c r="C12" s="24" t="s">
        <v>15</v>
      </c>
      <c r="D12" s="21" t="s">
        <v>9</v>
      </c>
      <c r="E12" s="22" t="s">
        <v>16</v>
      </c>
      <c r="F12" s="23">
        <v>8304.8</v>
      </c>
    </row>
    <row r="13" ht="15.75" spans="3:6">
      <c r="C13" s="20" t="s">
        <v>17</v>
      </c>
      <c r="D13" s="21" t="s">
        <v>9</v>
      </c>
      <c r="E13" s="22" t="s">
        <v>18</v>
      </c>
      <c r="F13" s="23">
        <v>132362.03</v>
      </c>
    </row>
    <row r="14" ht="15.75" spans="3:6">
      <c r="C14" s="20" t="s">
        <v>19</v>
      </c>
      <c r="D14" s="21" t="s">
        <v>9</v>
      </c>
      <c r="E14" s="22" t="s">
        <v>20</v>
      </c>
      <c r="F14" s="23">
        <v>37772.64</v>
      </c>
    </row>
    <row r="15" ht="15.75" spans="3:6">
      <c r="C15" s="20" t="s">
        <v>21</v>
      </c>
      <c r="D15" s="21" t="s">
        <v>9</v>
      </c>
      <c r="E15" s="22" t="s">
        <v>22</v>
      </c>
      <c r="F15" s="23">
        <v>36891.48</v>
      </c>
    </row>
    <row r="16" ht="15.75" spans="3:6">
      <c r="C16" s="20" t="s">
        <v>23</v>
      </c>
      <c r="D16" s="21" t="s">
        <v>9</v>
      </c>
      <c r="E16" s="22" t="s">
        <v>24</v>
      </c>
      <c r="F16" s="23">
        <v>42143.63</v>
      </c>
    </row>
    <row r="17" ht="15.75" spans="3:6">
      <c r="C17" s="20" t="s">
        <v>25</v>
      </c>
      <c r="D17" s="21" t="s">
        <v>9</v>
      </c>
      <c r="E17" s="22" t="s">
        <v>26</v>
      </c>
      <c r="F17" s="23">
        <v>21072.99</v>
      </c>
    </row>
    <row r="18" ht="31.5" spans="3:6">
      <c r="C18" s="20" t="s">
        <v>27</v>
      </c>
      <c r="D18" s="21" t="s">
        <v>9</v>
      </c>
      <c r="E18" s="22" t="s">
        <v>28</v>
      </c>
      <c r="F18" s="23">
        <v>28657.22</v>
      </c>
    </row>
    <row r="19" ht="15.75" spans="3:6">
      <c r="C19" s="20" t="s">
        <v>29</v>
      </c>
      <c r="D19" s="21" t="s">
        <v>9</v>
      </c>
      <c r="E19" s="22" t="s">
        <v>30</v>
      </c>
      <c r="F19" s="23">
        <v>5190.66</v>
      </c>
    </row>
    <row r="20" ht="15.75" spans="3:6">
      <c r="C20" s="20" t="s">
        <v>31</v>
      </c>
      <c r="D20" s="21" t="s">
        <v>9</v>
      </c>
      <c r="E20" s="22" t="s">
        <v>32</v>
      </c>
      <c r="F20" s="23">
        <v>17106.01</v>
      </c>
    </row>
    <row r="21" ht="15.75" spans="3:6">
      <c r="C21" s="20" t="s">
        <v>33</v>
      </c>
      <c r="D21" s="21" t="s">
        <v>9</v>
      </c>
      <c r="E21" s="22" t="s">
        <v>34</v>
      </c>
      <c r="F21" s="23">
        <v>20938.3</v>
      </c>
    </row>
    <row r="22" ht="15.75" spans="3:6">
      <c r="C22" s="20" t="s">
        <v>35</v>
      </c>
      <c r="D22" s="21" t="s">
        <v>9</v>
      </c>
      <c r="E22" s="22" t="s">
        <v>36</v>
      </c>
      <c r="F22" s="23">
        <v>3471.63</v>
      </c>
    </row>
    <row r="23" ht="15.75" spans="3:6">
      <c r="C23" s="20" t="s">
        <v>37</v>
      </c>
      <c r="D23" s="21" t="s">
        <v>9</v>
      </c>
      <c r="E23" s="22" t="s">
        <v>38</v>
      </c>
      <c r="F23" s="23">
        <v>3535.63</v>
      </c>
    </row>
    <row r="24" ht="15.75" spans="3:6">
      <c r="C24" s="20" t="s">
        <v>39</v>
      </c>
      <c r="D24" s="21" t="s">
        <v>9</v>
      </c>
      <c r="E24" s="22" t="s">
        <v>40</v>
      </c>
      <c r="F24" s="23">
        <v>7240.6</v>
      </c>
    </row>
    <row r="25" ht="15.75" spans="3:6">
      <c r="C25" s="20" t="s">
        <v>41</v>
      </c>
      <c r="D25" s="21" t="s">
        <v>9</v>
      </c>
      <c r="E25" s="22" t="s">
        <v>42</v>
      </c>
      <c r="F25" s="23">
        <v>13079.82</v>
      </c>
    </row>
    <row r="26" ht="15.75" spans="3:6">
      <c r="C26" s="20" t="s">
        <v>43</v>
      </c>
      <c r="D26" s="21" t="s">
        <v>9</v>
      </c>
      <c r="E26" s="22" t="s">
        <v>44</v>
      </c>
      <c r="F26" s="23">
        <v>2288.17</v>
      </c>
    </row>
    <row r="27" ht="15.75" spans="3:6">
      <c r="C27" s="20" t="s">
        <v>45</v>
      </c>
      <c r="D27" s="21" t="s">
        <v>9</v>
      </c>
      <c r="E27" s="22" t="s">
        <v>46</v>
      </c>
      <c r="F27" s="23">
        <v>50482.21</v>
      </c>
    </row>
    <row r="28" ht="15.75" spans="3:6">
      <c r="C28" s="20" t="s">
        <v>47</v>
      </c>
      <c r="D28" s="21" t="s">
        <v>9</v>
      </c>
      <c r="E28" s="22" t="s">
        <v>48</v>
      </c>
      <c r="F28" s="23">
        <v>3916.11</v>
      </c>
    </row>
    <row r="29" ht="15.75" spans="3:6">
      <c r="C29" s="20" t="s">
        <v>49</v>
      </c>
      <c r="D29" s="21" t="s">
        <v>9</v>
      </c>
      <c r="E29" s="22" t="s">
        <v>50</v>
      </c>
      <c r="F29" s="23">
        <v>1597.27</v>
      </c>
    </row>
    <row r="30" ht="15.75" spans="3:6">
      <c r="C30" s="20" t="s">
        <v>51</v>
      </c>
      <c r="D30" s="21" t="s">
        <v>9</v>
      </c>
      <c r="E30" s="22" t="s">
        <v>52</v>
      </c>
      <c r="F30" s="23">
        <v>21159.34</v>
      </c>
    </row>
    <row r="31" ht="15.75" spans="3:6">
      <c r="C31" s="20" t="s">
        <v>53</v>
      </c>
      <c r="D31" s="21" t="s">
        <v>9</v>
      </c>
      <c r="E31" s="22" t="s">
        <v>54</v>
      </c>
      <c r="F31" s="23">
        <v>1468.34</v>
      </c>
    </row>
    <row r="32" ht="15.75" spans="3:6">
      <c r="C32" s="20" t="s">
        <v>55</v>
      </c>
      <c r="D32" s="21" t="s">
        <v>9</v>
      </c>
      <c r="E32" s="22" t="s">
        <v>56</v>
      </c>
      <c r="F32" s="23">
        <v>15658.59</v>
      </c>
    </row>
    <row r="33" ht="15.75" spans="3:6">
      <c r="C33" s="20" t="s">
        <v>57</v>
      </c>
      <c r="D33" s="21" t="s">
        <v>9</v>
      </c>
      <c r="E33" s="22" t="s">
        <v>58</v>
      </c>
      <c r="F33" s="23">
        <v>87593.87</v>
      </c>
    </row>
    <row r="34" ht="15.75" spans="3:6">
      <c r="C34" s="20"/>
      <c r="D34" s="21"/>
      <c r="E34" s="22"/>
      <c r="F34" s="23"/>
    </row>
    <row r="35" ht="15.75" spans="3:6">
      <c r="C35" s="20"/>
      <c r="D35" s="21"/>
      <c r="E35" s="22"/>
      <c r="F35" s="23"/>
    </row>
    <row r="36" ht="15.75" spans="3:6">
      <c r="C36" s="20"/>
      <c r="D36" s="21"/>
      <c r="E36" s="21"/>
      <c r="F36" s="23"/>
    </row>
    <row r="37" ht="16.5" spans="3:6">
      <c r="C37" s="25"/>
      <c r="D37" s="26"/>
      <c r="E37" s="27" t="s">
        <v>59</v>
      </c>
      <c r="F37" s="28">
        <f>SUM(F9:F36)</f>
        <v>637828.09</v>
      </c>
    </row>
    <row r="38" ht="16.5" spans="3:6">
      <c r="C38" s="29" t="s">
        <v>60</v>
      </c>
      <c r="D38" s="30"/>
      <c r="E38" s="30"/>
      <c r="F38" s="31"/>
    </row>
    <row r="39" ht="16.5" spans="3:6">
      <c r="C39" s="32" t="s">
        <v>61</v>
      </c>
      <c r="D39" s="33"/>
      <c r="E39" s="33"/>
      <c r="F39" s="34">
        <f>F37</f>
        <v>637828.09</v>
      </c>
    </row>
    <row r="40" ht="15.75" spans="3:6">
      <c r="C40" s="32" t="s">
        <v>62</v>
      </c>
      <c r="D40" s="33"/>
      <c r="E40" s="33"/>
      <c r="F40" s="35">
        <f>ROUND(F39*0.3202,2)</f>
        <v>204232.55</v>
      </c>
    </row>
    <row r="41" ht="16.5" spans="3:6">
      <c r="C41" s="36" t="s">
        <v>63</v>
      </c>
      <c r="D41" s="36"/>
      <c r="E41" s="36"/>
      <c r="F41" s="36"/>
    </row>
    <row r="42" ht="16.5" spans="3:6">
      <c r="C42" s="20" t="s">
        <v>8</v>
      </c>
      <c r="D42" s="21" t="s">
        <v>64</v>
      </c>
      <c r="E42" s="22" t="s">
        <v>65</v>
      </c>
      <c r="F42" s="23">
        <v>62537</v>
      </c>
    </row>
    <row r="43" ht="33" customHeight="1" spans="3:6">
      <c r="C43" s="32" t="s">
        <v>66</v>
      </c>
      <c r="D43" s="33"/>
      <c r="E43" s="33"/>
      <c r="F43" s="37">
        <f>ROUND(F42*0.2093,2)</f>
        <v>13088.99</v>
      </c>
    </row>
    <row r="44" ht="16.5" spans="3:6">
      <c r="C44" s="38" t="s">
        <v>67</v>
      </c>
      <c r="D44" s="39"/>
      <c r="E44" s="39"/>
      <c r="F44" s="40">
        <f>F40+F39+F42+F43</f>
        <v>917686.63</v>
      </c>
    </row>
    <row r="45" ht="15.75" spans="3:6">
      <c r="C45" s="41"/>
      <c r="D45" s="42"/>
      <c r="E45" s="42"/>
      <c r="F45" s="43"/>
    </row>
    <row r="46" spans="3:6">
      <c r="C46" s="41"/>
      <c r="D46" s="44"/>
      <c r="E46" s="44"/>
      <c r="F46" s="45"/>
    </row>
    <row r="47" spans="3:6">
      <c r="C47" s="41"/>
      <c r="D47" s="41"/>
      <c r="E47" s="46"/>
      <c r="F47" s="47"/>
    </row>
  </sheetData>
  <mergeCells count="18">
    <mergeCell ref="C3:F3"/>
    <mergeCell ref="C4:F4"/>
    <mergeCell ref="K4:N4"/>
    <mergeCell ref="O4:P4"/>
    <mergeCell ref="C5:F5"/>
    <mergeCell ref="C8:F8"/>
    <mergeCell ref="K9:O9"/>
    <mergeCell ref="C38:F38"/>
    <mergeCell ref="C39:E39"/>
    <mergeCell ref="C40:E40"/>
    <mergeCell ref="C41:F41"/>
    <mergeCell ref="C43:E43"/>
    <mergeCell ref="C44:E44"/>
    <mergeCell ref="D46:E46"/>
    <mergeCell ref="C6:C7"/>
    <mergeCell ref="D6:D7"/>
    <mergeCell ref="E6:E7"/>
    <mergeCell ref="F6:F7"/>
  </mergeCells>
  <printOptions horizontalCentered="1"/>
  <pageMargins left="0.707638888888889" right="0.707638888888889" top="1.37777777777778" bottom="0.747916666666667" header="0.313888888888889" footer="0.313888888888889"/>
  <pageSetup paperSize="9" scale="90" orientation="portrait"/>
  <headerFooter>
    <oddHeader>&amp;C&amp;G
DEFENSORIA PÚBLICA DO ESTADO DE RORAIMA
“Amazônia: Patrimônio dos brasileiros”
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2017-10-16T20:01:03Z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</Properties>
</file>