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EstaPasta_de_trabalho"/>
  <bookViews>
    <workbookView windowWidth="9645" windowHeight="7950" tabRatio="837" firstSheet="2" activeTab="2"/>
  </bookViews>
  <sheets>
    <sheet name="ORÇAMENTO" sheetId="19" state="hidden" r:id="rId1"/>
    <sheet name="CAPA INÍCIO (2)" sheetId="94" state="hidden" r:id="rId2"/>
    <sheet name="SUMÁRIO GERAL (2)" sheetId="95" r:id="rId3"/>
    <sheet name="PLANILHA" sheetId="83" state="hidden" r:id="rId4"/>
    <sheet name="CPU (2)" sheetId="62" state="hidden" r:id="rId5"/>
    <sheet name="CPU" sheetId="51" state="hidden" r:id="rId6"/>
    <sheet name="BDI" sheetId="60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\I" localSheetId="1">#REF!</definedName>
    <definedName name="__\I" localSheetId="2">#REF!</definedName>
    <definedName name="___\I">#REF!</definedName>
    <definedName name="_\S" localSheetId="1">[1]COMPOS1!#REF!</definedName>
    <definedName name="__\S" localSheetId="2">[1]COMPOS1!#REF!</definedName>
    <definedName name="___\S">[1]COMPOS1!#REF!</definedName>
    <definedName name="________________sub1" localSheetId="1">#REF!</definedName>
    <definedName name="________________sub1" localSheetId="2">#REF!</definedName>
    <definedName name="________________sub1">#REF!</definedName>
    <definedName name="________________sub3" localSheetId="1">#REF!</definedName>
    <definedName name="________________sub3" localSheetId="2">#REF!</definedName>
    <definedName name="________________sub3">#REF!</definedName>
    <definedName name="______________ELE3" localSheetId="1">#REF!</definedName>
    <definedName name="______________ELE3" localSheetId="2">#REF!</definedName>
    <definedName name="______________ELE3">#REF!</definedName>
    <definedName name="______________sub1" localSheetId="1">#REF!</definedName>
    <definedName name="______________sub1" localSheetId="2">#REF!</definedName>
    <definedName name="______________sub1">#REF!</definedName>
    <definedName name="______________sub2" localSheetId="1">#REF!</definedName>
    <definedName name="______________sub2" localSheetId="2">#REF!</definedName>
    <definedName name="______________sub2">#REF!</definedName>
    <definedName name="______________sub3" localSheetId="1">#REF!</definedName>
    <definedName name="______________sub3" localSheetId="2">#REF!</definedName>
    <definedName name="______________sub3">#REF!</definedName>
    <definedName name="______________sub4" localSheetId="1">#REF!</definedName>
    <definedName name="______________sub4" localSheetId="2">#REF!</definedName>
    <definedName name="______________sub4">#REF!</definedName>
    <definedName name="______________tot1" localSheetId="1">#REF!</definedName>
    <definedName name="______________tot1" localSheetId="2">#REF!</definedName>
    <definedName name="______________tot1">#REF!</definedName>
    <definedName name="______________tot2" localSheetId="1">#REF!</definedName>
    <definedName name="______________tot2" localSheetId="2">#REF!</definedName>
    <definedName name="______________tot2">#REF!</definedName>
    <definedName name="______________tot3" localSheetId="1">#REF!</definedName>
    <definedName name="______________tot3" localSheetId="2">#REF!</definedName>
    <definedName name="______________tot3">#REF!</definedName>
    <definedName name="______________tot4" localSheetId="1">#REF!</definedName>
    <definedName name="______________tot4" localSheetId="2">#REF!</definedName>
    <definedName name="______________tot4">#REF!</definedName>
    <definedName name="______________tot5" localSheetId="1">#REF!</definedName>
    <definedName name="______________tot5" localSheetId="2">#REF!</definedName>
    <definedName name="______________tot5">#REF!</definedName>
    <definedName name="______________tot6" localSheetId="1">#REF!</definedName>
    <definedName name="______________tot6" localSheetId="2">#REF!</definedName>
    <definedName name="______________tot6">#REF!</definedName>
    <definedName name="______________tot7" localSheetId="1">#REF!</definedName>
    <definedName name="______________tot7" localSheetId="2">#REF!</definedName>
    <definedName name="______________tot7">#REF!</definedName>
    <definedName name="______________tot8" localSheetId="1">#REF!</definedName>
    <definedName name="______________tot8" localSheetId="2">#REF!</definedName>
    <definedName name="______________tot8">#REF!</definedName>
    <definedName name="_____________ELE1" localSheetId="1">#REF!</definedName>
    <definedName name="_____________ELE1" localSheetId="2">#REF!</definedName>
    <definedName name="_____________ELE1">#REF!</definedName>
    <definedName name="_____________ELE2" localSheetId="1">#REF!</definedName>
    <definedName name="_____________ELE2" localSheetId="2">#REF!</definedName>
    <definedName name="_____________ELE2">#REF!</definedName>
    <definedName name="_____________ELE3" localSheetId="1">#REF!</definedName>
    <definedName name="_____________ELE3" localSheetId="2">#REF!</definedName>
    <definedName name="_____________ELE3">#REF!</definedName>
    <definedName name="_____________sub1" localSheetId="1">#REF!</definedName>
    <definedName name="_____________sub1" localSheetId="2">#REF!</definedName>
    <definedName name="_____________sub1">#REF!</definedName>
    <definedName name="_____________sub2" localSheetId="1">#REF!</definedName>
    <definedName name="_____________sub2" localSheetId="2">#REF!</definedName>
    <definedName name="_____________sub2">#REF!</definedName>
    <definedName name="_____________sub3" localSheetId="1">#REF!</definedName>
    <definedName name="_____________sub3" localSheetId="2">#REF!</definedName>
    <definedName name="_____________sub3">#REF!</definedName>
    <definedName name="_____________sub4" localSheetId="1">#REF!</definedName>
    <definedName name="_____________sub4" localSheetId="2">#REF!</definedName>
    <definedName name="_____________sub4">#REF!</definedName>
    <definedName name="_____________tot1" localSheetId="1">#REF!</definedName>
    <definedName name="_____________tot1" localSheetId="2">#REF!</definedName>
    <definedName name="_____________tot1">#REF!</definedName>
    <definedName name="_____________tot2" localSheetId="1">#REF!</definedName>
    <definedName name="_____________tot2" localSheetId="2">#REF!</definedName>
    <definedName name="_____________tot2">#REF!</definedName>
    <definedName name="_____________tot3" localSheetId="1">#REF!</definedName>
    <definedName name="_____________tot3" localSheetId="2">#REF!</definedName>
    <definedName name="_____________tot3">#REF!</definedName>
    <definedName name="_____________tot4" localSheetId="1">#REF!</definedName>
    <definedName name="_____________tot4" localSheetId="2">#REF!</definedName>
    <definedName name="_____________tot4">#REF!</definedName>
    <definedName name="_____________tot5" localSheetId="1">#REF!</definedName>
    <definedName name="_____________tot5" localSheetId="2">#REF!</definedName>
    <definedName name="_____________tot5">#REF!</definedName>
    <definedName name="_____________tot6" localSheetId="1">#REF!</definedName>
    <definedName name="_____________tot6" localSheetId="2">#REF!</definedName>
    <definedName name="_____________tot6">#REF!</definedName>
    <definedName name="_____________tot7" localSheetId="1">#REF!</definedName>
    <definedName name="_____________tot7" localSheetId="2">#REF!</definedName>
    <definedName name="_____________tot7">#REF!</definedName>
    <definedName name="_____________tot8" localSheetId="1">#REF!</definedName>
    <definedName name="_____________tot8" localSheetId="2">#REF!</definedName>
    <definedName name="_____________tot8">#REF!</definedName>
    <definedName name="____________ELE1" localSheetId="1">#REF!</definedName>
    <definedName name="____________ELE1" localSheetId="2">#REF!</definedName>
    <definedName name="____________ELE1">#REF!</definedName>
    <definedName name="____________ELE2" localSheetId="1">#REF!</definedName>
    <definedName name="____________ELE2" localSheetId="2">#REF!</definedName>
    <definedName name="____________ELE2">#REF!</definedName>
    <definedName name="____________ELE3" localSheetId="1">#REF!</definedName>
    <definedName name="____________ELE3" localSheetId="2">#REF!</definedName>
    <definedName name="____________ELE3">#REF!</definedName>
    <definedName name="____________sub1" localSheetId="1">#REF!</definedName>
    <definedName name="____________sub1" localSheetId="2">#REF!</definedName>
    <definedName name="____________sub1">#REF!</definedName>
    <definedName name="____________sub2" localSheetId="1">#REF!</definedName>
    <definedName name="____________sub2" localSheetId="2">#REF!</definedName>
    <definedName name="____________sub2">#REF!</definedName>
    <definedName name="____________sub3" localSheetId="1">#REF!</definedName>
    <definedName name="____________sub3" localSheetId="2">#REF!</definedName>
    <definedName name="____________sub3">#REF!</definedName>
    <definedName name="____________sub4" localSheetId="1">#REF!</definedName>
    <definedName name="____________sub4" localSheetId="2">#REF!</definedName>
    <definedName name="____________sub4">#REF!</definedName>
    <definedName name="____________tot1" localSheetId="1">#REF!</definedName>
    <definedName name="____________tot1" localSheetId="2">#REF!</definedName>
    <definedName name="____________tot1">#REF!</definedName>
    <definedName name="____________tot2" localSheetId="1">#REF!</definedName>
    <definedName name="____________tot2" localSheetId="2">#REF!</definedName>
    <definedName name="____________tot2">#REF!</definedName>
    <definedName name="____________tot3" localSheetId="1">#REF!</definedName>
    <definedName name="____________tot3" localSheetId="2">#REF!</definedName>
    <definedName name="____________tot3">#REF!</definedName>
    <definedName name="____________tot4" localSheetId="1">#REF!</definedName>
    <definedName name="____________tot4" localSheetId="2">#REF!</definedName>
    <definedName name="____________tot4">#REF!</definedName>
    <definedName name="____________tot5" localSheetId="1">#REF!</definedName>
    <definedName name="____________tot5" localSheetId="2">#REF!</definedName>
    <definedName name="____________tot5">#REF!</definedName>
    <definedName name="____________tot6" localSheetId="1">#REF!</definedName>
    <definedName name="____________tot6" localSheetId="2">#REF!</definedName>
    <definedName name="____________tot6">#REF!</definedName>
    <definedName name="____________tot7" localSheetId="1">#REF!</definedName>
    <definedName name="____________tot7" localSheetId="2">#REF!</definedName>
    <definedName name="____________tot7">#REF!</definedName>
    <definedName name="____________tot8" localSheetId="1">#REF!</definedName>
    <definedName name="____________tot8" localSheetId="2">#REF!</definedName>
    <definedName name="____________tot8">#REF!</definedName>
    <definedName name="___________ELE1" localSheetId="1">#REF!</definedName>
    <definedName name="___________ELE1" localSheetId="2">#REF!</definedName>
    <definedName name="___________ELE1">#REF!</definedName>
    <definedName name="___________ELE2" localSheetId="1">#REF!</definedName>
    <definedName name="___________ELE2" localSheetId="2">#REF!</definedName>
    <definedName name="___________ELE2">#REF!</definedName>
    <definedName name="___________ELE3" localSheetId="1">#REF!</definedName>
    <definedName name="___________ELE3" localSheetId="2">#REF!</definedName>
    <definedName name="___________ELE3">#REF!</definedName>
    <definedName name="___________sub1" localSheetId="1">#REF!</definedName>
    <definedName name="___________sub1" localSheetId="2">#REF!</definedName>
    <definedName name="___________sub1">#REF!</definedName>
    <definedName name="___________sub2" localSheetId="1">#REF!</definedName>
    <definedName name="___________sub2" localSheetId="2">#REF!</definedName>
    <definedName name="___________sub2">#REF!</definedName>
    <definedName name="___________sub3" localSheetId="1">#REF!</definedName>
    <definedName name="___________sub3" localSheetId="2">#REF!</definedName>
    <definedName name="___________sub3">#REF!</definedName>
    <definedName name="___________sub4" localSheetId="1">#REF!</definedName>
    <definedName name="___________sub4" localSheetId="2">#REF!</definedName>
    <definedName name="___________sub4">#REF!</definedName>
    <definedName name="___________tot1" localSheetId="1">#REF!</definedName>
    <definedName name="___________tot1" localSheetId="2">#REF!</definedName>
    <definedName name="___________tot1">#REF!</definedName>
    <definedName name="___________tot2" localSheetId="1">#REF!</definedName>
    <definedName name="___________tot2" localSheetId="2">#REF!</definedName>
    <definedName name="___________tot2">#REF!</definedName>
    <definedName name="___________tot3" localSheetId="1">#REF!</definedName>
    <definedName name="___________tot3" localSheetId="2">#REF!</definedName>
    <definedName name="___________tot3">#REF!</definedName>
    <definedName name="___________tot4" localSheetId="1">#REF!</definedName>
    <definedName name="___________tot4" localSheetId="2">#REF!</definedName>
    <definedName name="___________tot4">#REF!</definedName>
    <definedName name="___________tot5" localSheetId="1">#REF!</definedName>
    <definedName name="___________tot5" localSheetId="2">#REF!</definedName>
    <definedName name="___________tot5">#REF!</definedName>
    <definedName name="___________tot6" localSheetId="1">#REF!</definedName>
    <definedName name="___________tot6" localSheetId="2">#REF!</definedName>
    <definedName name="___________tot6">#REF!</definedName>
    <definedName name="___________tot7" localSheetId="1">#REF!</definedName>
    <definedName name="___________tot7" localSheetId="2">#REF!</definedName>
    <definedName name="___________tot7">#REF!</definedName>
    <definedName name="___________tot8" localSheetId="1">#REF!</definedName>
    <definedName name="___________tot8" localSheetId="2">#REF!</definedName>
    <definedName name="___________tot8">#REF!</definedName>
    <definedName name="__________ELE1" localSheetId="1">#REF!</definedName>
    <definedName name="__________ELE1" localSheetId="2">#REF!</definedName>
    <definedName name="__________ELE1">#REF!</definedName>
    <definedName name="__________ELE2" localSheetId="1">#REF!</definedName>
    <definedName name="__________ELE2" localSheetId="2">#REF!</definedName>
    <definedName name="__________ELE2">#REF!</definedName>
    <definedName name="__________ELE3" localSheetId="1">#REF!</definedName>
    <definedName name="__________ELE3" localSheetId="2">#REF!</definedName>
    <definedName name="__________ELE3">#REF!</definedName>
    <definedName name="__________sub1" localSheetId="1">#REF!</definedName>
    <definedName name="__________sub1" localSheetId="2">#REF!</definedName>
    <definedName name="__________sub1">#REF!</definedName>
    <definedName name="__________sub2" localSheetId="1">#REF!</definedName>
    <definedName name="__________sub2" localSheetId="2">#REF!</definedName>
    <definedName name="__________sub2">#REF!</definedName>
    <definedName name="__________sub3" localSheetId="1">#REF!</definedName>
    <definedName name="__________sub3" localSheetId="2">#REF!</definedName>
    <definedName name="__________sub3">#REF!</definedName>
    <definedName name="__________sub4" localSheetId="1">#REF!</definedName>
    <definedName name="__________sub4" localSheetId="2">#REF!</definedName>
    <definedName name="__________sub4">#REF!</definedName>
    <definedName name="__________tot1" localSheetId="1">#REF!</definedName>
    <definedName name="__________tot1" localSheetId="2">#REF!</definedName>
    <definedName name="__________tot1">#REF!</definedName>
    <definedName name="__________tot2" localSheetId="1">#REF!</definedName>
    <definedName name="__________tot2" localSheetId="2">#REF!</definedName>
    <definedName name="__________tot2">#REF!</definedName>
    <definedName name="__________tot3" localSheetId="1">#REF!</definedName>
    <definedName name="__________tot3" localSheetId="2">#REF!</definedName>
    <definedName name="__________tot3">#REF!</definedName>
    <definedName name="__________tot4" localSheetId="1">#REF!</definedName>
    <definedName name="__________tot4" localSheetId="2">#REF!</definedName>
    <definedName name="__________tot4">#REF!</definedName>
    <definedName name="__________tot5" localSheetId="1">#REF!</definedName>
    <definedName name="__________tot5" localSheetId="2">#REF!</definedName>
    <definedName name="__________tot5">#REF!</definedName>
    <definedName name="__________tot6" localSheetId="1">#REF!</definedName>
    <definedName name="__________tot6" localSheetId="2">#REF!</definedName>
    <definedName name="__________tot6">#REF!</definedName>
    <definedName name="__________tot7" localSheetId="1">#REF!</definedName>
    <definedName name="__________tot7" localSheetId="2">#REF!</definedName>
    <definedName name="__________tot7">#REF!</definedName>
    <definedName name="__________tot8" localSheetId="1">#REF!</definedName>
    <definedName name="__________tot8" localSheetId="2">#REF!</definedName>
    <definedName name="__________tot8">#REF!</definedName>
    <definedName name="_________ELE1" localSheetId="1">#REF!</definedName>
    <definedName name="_________ELE1" localSheetId="2">#REF!</definedName>
    <definedName name="_________ELE1">#REF!</definedName>
    <definedName name="_________ELE2" localSheetId="1">#REF!</definedName>
    <definedName name="_________ELE2" localSheetId="2">#REF!</definedName>
    <definedName name="_________ELE2">#REF!</definedName>
    <definedName name="_________ELE3" localSheetId="1">#REF!</definedName>
    <definedName name="_________ELE3" localSheetId="2">#REF!</definedName>
    <definedName name="_________ELE3">#REF!</definedName>
    <definedName name="_________sub1" localSheetId="1">#REF!</definedName>
    <definedName name="_________sub1" localSheetId="2">#REF!</definedName>
    <definedName name="_________sub1">#REF!</definedName>
    <definedName name="_________sub2" localSheetId="1">#REF!</definedName>
    <definedName name="_________sub2" localSheetId="2">#REF!</definedName>
    <definedName name="_________sub2">#REF!</definedName>
    <definedName name="_________sub3" localSheetId="1">#REF!</definedName>
    <definedName name="_________sub3" localSheetId="2">#REF!</definedName>
    <definedName name="_________sub3">#REF!</definedName>
    <definedName name="_________sub4" localSheetId="1">#REF!</definedName>
    <definedName name="_________sub4" localSheetId="2">#REF!</definedName>
    <definedName name="_________sub4">#REF!</definedName>
    <definedName name="_________tot1" localSheetId="1">#REF!</definedName>
    <definedName name="_________tot1" localSheetId="2">#REF!</definedName>
    <definedName name="_________tot1">#REF!</definedName>
    <definedName name="_________tot2" localSheetId="1">#REF!</definedName>
    <definedName name="_________tot2" localSheetId="2">#REF!</definedName>
    <definedName name="_________tot2">#REF!</definedName>
    <definedName name="_________tot3" localSheetId="1">#REF!</definedName>
    <definedName name="_________tot3" localSheetId="2">#REF!</definedName>
    <definedName name="_________tot3">#REF!</definedName>
    <definedName name="_________tot4" localSheetId="1">#REF!</definedName>
    <definedName name="_________tot4" localSheetId="2">#REF!</definedName>
    <definedName name="_________tot4">#REF!</definedName>
    <definedName name="_________tot5" localSheetId="1">#REF!</definedName>
    <definedName name="_________tot5" localSheetId="2">#REF!</definedName>
    <definedName name="_________tot5">#REF!</definedName>
    <definedName name="_________tot6" localSheetId="1">#REF!</definedName>
    <definedName name="_________tot6" localSheetId="2">#REF!</definedName>
    <definedName name="_________tot6">#REF!</definedName>
    <definedName name="_________tot7" localSheetId="1">#REF!</definedName>
    <definedName name="_________tot7" localSheetId="2">#REF!</definedName>
    <definedName name="_________tot7">#REF!</definedName>
    <definedName name="_________tot8" localSheetId="1">#REF!</definedName>
    <definedName name="_________tot8" localSheetId="2">#REF!</definedName>
    <definedName name="_________tot8">#REF!</definedName>
    <definedName name="________ELE1" localSheetId="1">#REF!</definedName>
    <definedName name="________ELE1" localSheetId="2">#REF!</definedName>
    <definedName name="________ELE1">#REF!</definedName>
    <definedName name="________ELE2" localSheetId="1">#REF!</definedName>
    <definedName name="________ELE2" localSheetId="2">#REF!</definedName>
    <definedName name="________ELE2">#REF!</definedName>
    <definedName name="________ELE3" localSheetId="1">#REF!</definedName>
    <definedName name="________ELE3" localSheetId="2">#REF!</definedName>
    <definedName name="________ELE3">#REF!</definedName>
    <definedName name="________sub1" localSheetId="6">#REF!</definedName>
    <definedName name="________sub1" localSheetId="1">#REF!</definedName>
    <definedName name="________sub1" localSheetId="2">#REF!</definedName>
    <definedName name="________sub1">#REF!</definedName>
    <definedName name="________sub2" localSheetId="1">#REF!</definedName>
    <definedName name="________sub2" localSheetId="2">#REF!</definedName>
    <definedName name="________sub2">#REF!</definedName>
    <definedName name="________sub3" localSheetId="6">#REF!</definedName>
    <definedName name="________sub3" localSheetId="1">#REF!</definedName>
    <definedName name="________sub3" localSheetId="2">#REF!</definedName>
    <definedName name="________sub3">#REF!</definedName>
    <definedName name="________sub4" localSheetId="1">#REF!</definedName>
    <definedName name="________sub4" localSheetId="2">#REF!</definedName>
    <definedName name="________sub4">#REF!</definedName>
    <definedName name="________tot1" localSheetId="1">#REF!</definedName>
    <definedName name="________tot1" localSheetId="2">#REF!</definedName>
    <definedName name="________tot1">#REF!</definedName>
    <definedName name="________tot2" localSheetId="1">#REF!</definedName>
    <definedName name="________tot2" localSheetId="2">#REF!</definedName>
    <definedName name="________tot2">#REF!</definedName>
    <definedName name="________tot3" localSheetId="1">#REF!</definedName>
    <definedName name="________tot3" localSheetId="2">#REF!</definedName>
    <definedName name="________tot3">#REF!</definedName>
    <definedName name="________tot4" localSheetId="1">#REF!</definedName>
    <definedName name="________tot4" localSheetId="2">#REF!</definedName>
    <definedName name="________tot4">#REF!</definedName>
    <definedName name="________tot5" localSheetId="1">#REF!</definedName>
    <definedName name="________tot5" localSheetId="2">#REF!</definedName>
    <definedName name="________tot5">#REF!</definedName>
    <definedName name="________tot6" localSheetId="1">#REF!</definedName>
    <definedName name="________tot6" localSheetId="2">#REF!</definedName>
    <definedName name="________tot6">#REF!</definedName>
    <definedName name="________tot7" localSheetId="1">#REF!</definedName>
    <definedName name="________tot7" localSheetId="2">#REF!</definedName>
    <definedName name="________tot7">#REF!</definedName>
    <definedName name="________tot8" localSheetId="1">#REF!</definedName>
    <definedName name="________tot8" localSheetId="2">#REF!</definedName>
    <definedName name="________tot8">#REF!</definedName>
    <definedName name="_______ELE1" localSheetId="1">#REF!</definedName>
    <definedName name="_______ELE1" localSheetId="2">#REF!</definedName>
    <definedName name="_______ELE1">#REF!</definedName>
    <definedName name="_______ELE2" localSheetId="1">#REF!</definedName>
    <definedName name="_______ELE2" localSheetId="2">#REF!</definedName>
    <definedName name="_______ELE2">#REF!</definedName>
    <definedName name="_______ELE3" localSheetId="6">#REF!</definedName>
    <definedName name="_______ELE3" localSheetId="1">#REF!</definedName>
    <definedName name="_______ELE3" localSheetId="2">#REF!</definedName>
    <definedName name="_______ELE3">#REF!</definedName>
    <definedName name="_______sub1" localSheetId="1">#REF!</definedName>
    <definedName name="_______sub1" localSheetId="2">#REF!</definedName>
    <definedName name="_______sub1">#REF!</definedName>
    <definedName name="_______sub2" localSheetId="1">#REF!</definedName>
    <definedName name="_______sub2" localSheetId="2">#REF!</definedName>
    <definedName name="_______sub2">#REF!</definedName>
    <definedName name="_______sub3" localSheetId="1">#REF!</definedName>
    <definedName name="_______sub3" localSheetId="2">#REF!</definedName>
    <definedName name="_______sub3">#REF!</definedName>
    <definedName name="_______sub4" localSheetId="1">#REF!</definedName>
    <definedName name="_______sub4" localSheetId="2">#REF!</definedName>
    <definedName name="_______sub4">#REF!</definedName>
    <definedName name="_______tot1" localSheetId="1">#REF!</definedName>
    <definedName name="_______tot1" localSheetId="2">#REF!</definedName>
    <definedName name="_______tot1">#REF!</definedName>
    <definedName name="_______tot2" localSheetId="1">#REF!</definedName>
    <definedName name="_______tot2" localSheetId="2">#REF!</definedName>
    <definedName name="_______tot2">#REF!</definedName>
    <definedName name="_______tot3" localSheetId="1">#REF!</definedName>
    <definedName name="_______tot3" localSheetId="2">#REF!</definedName>
    <definedName name="_______tot3">#REF!</definedName>
    <definedName name="_______tot4" localSheetId="1">#REF!</definedName>
    <definedName name="_______tot4" localSheetId="2">#REF!</definedName>
    <definedName name="_______tot4">#REF!</definedName>
    <definedName name="_______tot5" localSheetId="1">#REF!</definedName>
    <definedName name="_______tot5" localSheetId="2">#REF!</definedName>
    <definedName name="_______tot5">#REF!</definedName>
    <definedName name="_______tot6" localSheetId="1">#REF!</definedName>
    <definedName name="_______tot6" localSheetId="2">#REF!</definedName>
    <definedName name="_______tot6">#REF!</definedName>
    <definedName name="_______tot7" localSheetId="1">#REF!</definedName>
    <definedName name="_______tot7" localSheetId="2">#REF!</definedName>
    <definedName name="_______tot7">#REF!</definedName>
    <definedName name="_______tot8" localSheetId="1">#REF!</definedName>
    <definedName name="_______tot8" localSheetId="2">#REF!</definedName>
    <definedName name="_______tot8">#REF!</definedName>
    <definedName name="______ELE1" localSheetId="1">#REF!</definedName>
    <definedName name="______ELE1" localSheetId="2">#REF!</definedName>
    <definedName name="______ELE1">#REF!</definedName>
    <definedName name="______ELE2" localSheetId="1">#REF!</definedName>
    <definedName name="______ELE2" localSheetId="2">#REF!</definedName>
    <definedName name="______ELE2">#REF!</definedName>
    <definedName name="______ELE3" localSheetId="1">#REF!</definedName>
    <definedName name="______ELE3" localSheetId="2">#REF!</definedName>
    <definedName name="______ELE3">#REF!</definedName>
    <definedName name="______sub1" localSheetId="1">#REF!</definedName>
    <definedName name="______sub1" localSheetId="2">#REF!</definedName>
    <definedName name="______sub1">#REF!</definedName>
    <definedName name="______sub2" localSheetId="1">#REF!</definedName>
    <definedName name="______sub2" localSheetId="2">#REF!</definedName>
    <definedName name="______sub2">#REF!</definedName>
    <definedName name="______sub3" localSheetId="1">#REF!</definedName>
    <definedName name="______sub3" localSheetId="2">#REF!</definedName>
    <definedName name="______sub3">#REF!</definedName>
    <definedName name="______sub4" localSheetId="1">#REF!</definedName>
    <definedName name="______sub4" localSheetId="2">#REF!</definedName>
    <definedName name="______sub4">#REF!</definedName>
    <definedName name="______tot1" localSheetId="1">#REF!</definedName>
    <definedName name="______tot1" localSheetId="2">#REF!</definedName>
    <definedName name="______tot1">#REF!</definedName>
    <definedName name="______tot2" localSheetId="1">#REF!</definedName>
    <definedName name="______tot2" localSheetId="2">#REF!</definedName>
    <definedName name="______tot2">#REF!</definedName>
    <definedName name="______tot3" localSheetId="1">#REF!</definedName>
    <definedName name="______tot3" localSheetId="2">#REF!</definedName>
    <definedName name="______tot3">#REF!</definedName>
    <definedName name="______tot4" localSheetId="1">#REF!</definedName>
    <definedName name="______tot4" localSheetId="2">#REF!</definedName>
    <definedName name="______tot4">#REF!</definedName>
    <definedName name="______tot5" localSheetId="1">#REF!</definedName>
    <definedName name="______tot5" localSheetId="2">#REF!</definedName>
    <definedName name="______tot5">#REF!</definedName>
    <definedName name="______tot6" localSheetId="1">#REF!</definedName>
    <definedName name="______tot6" localSheetId="2">#REF!</definedName>
    <definedName name="______tot6">#REF!</definedName>
    <definedName name="______tot7" localSheetId="1">#REF!</definedName>
    <definedName name="______tot7" localSheetId="2">#REF!</definedName>
    <definedName name="______tot7">#REF!</definedName>
    <definedName name="______tot8" localSheetId="1">#REF!</definedName>
    <definedName name="______tot8" localSheetId="2">#REF!</definedName>
    <definedName name="______tot8">#REF!</definedName>
    <definedName name="_____ELE1" localSheetId="1">#REF!</definedName>
    <definedName name="_____ELE1" localSheetId="2">#REF!</definedName>
    <definedName name="_____ELE1">#REF!</definedName>
    <definedName name="_____ELE2" localSheetId="1">#REF!</definedName>
    <definedName name="_____ELE2" localSheetId="2">#REF!</definedName>
    <definedName name="_____ELE2">#REF!</definedName>
    <definedName name="_____ELE3" localSheetId="1">#REF!</definedName>
    <definedName name="_____ELE3" localSheetId="2">#REF!</definedName>
    <definedName name="_____ELE3">#REF!</definedName>
    <definedName name="_____sub1" localSheetId="1">#REF!</definedName>
    <definedName name="_____sub1" localSheetId="2">#REF!</definedName>
    <definedName name="_____sub1">#REF!</definedName>
    <definedName name="_____sub2" localSheetId="1">#REF!</definedName>
    <definedName name="_____sub2" localSheetId="2">#REF!</definedName>
    <definedName name="_____sub2">#REF!</definedName>
    <definedName name="_____sub3" localSheetId="1">#REF!</definedName>
    <definedName name="_____sub3" localSheetId="2">#REF!</definedName>
    <definedName name="_____sub3">#REF!</definedName>
    <definedName name="_____sub4" localSheetId="1">#REF!</definedName>
    <definedName name="_____sub4" localSheetId="2">#REF!</definedName>
    <definedName name="_____sub4">#REF!</definedName>
    <definedName name="_____tot1" localSheetId="1">#REF!</definedName>
    <definedName name="_____tot1" localSheetId="2">#REF!</definedName>
    <definedName name="_____tot1">#REF!</definedName>
    <definedName name="_____tot2" localSheetId="1">#REF!</definedName>
    <definedName name="_____tot2" localSheetId="2">#REF!</definedName>
    <definedName name="_____tot2">#REF!</definedName>
    <definedName name="_____tot3" localSheetId="1">#REF!</definedName>
    <definedName name="_____tot3" localSheetId="2">#REF!</definedName>
    <definedName name="_____tot3">#REF!</definedName>
    <definedName name="_____tot4" localSheetId="1">#REF!</definedName>
    <definedName name="_____tot4" localSheetId="2">#REF!</definedName>
    <definedName name="_____tot4">#REF!</definedName>
    <definedName name="_____tot5" localSheetId="1">#REF!</definedName>
    <definedName name="_____tot5" localSheetId="2">#REF!</definedName>
    <definedName name="_____tot5">#REF!</definedName>
    <definedName name="_____tot6" localSheetId="1">#REF!</definedName>
    <definedName name="_____tot6" localSheetId="2">#REF!</definedName>
    <definedName name="_____tot6">#REF!</definedName>
    <definedName name="_____tot7" localSheetId="1">#REF!</definedName>
    <definedName name="_____tot7" localSheetId="2">#REF!</definedName>
    <definedName name="_____tot7">#REF!</definedName>
    <definedName name="_____tot8" localSheetId="1">#REF!</definedName>
    <definedName name="_____tot8" localSheetId="2">#REF!</definedName>
    <definedName name="_____tot8">#REF!</definedName>
    <definedName name="____ELE1" localSheetId="1">#REF!</definedName>
    <definedName name="____ELE1" localSheetId="2">#REF!</definedName>
    <definedName name="____ELE1">#REF!</definedName>
    <definedName name="____ELE2" localSheetId="1">#REF!</definedName>
    <definedName name="____ELE2" localSheetId="2">#REF!</definedName>
    <definedName name="____ELE2">#REF!</definedName>
    <definedName name="____ELE3" localSheetId="6">#REF!</definedName>
    <definedName name="____ELE3">"'file://servidor/engenharia/projetos/amajari/or%c3%a7-revisado%20%c3%81gua%20espelho.xls'#$''.$g$287"</definedName>
    <definedName name="____sub1" localSheetId="6">#REF!</definedName>
    <definedName name="____sub1" localSheetId="1">#REF!</definedName>
    <definedName name="____sub1" localSheetId="2">#REF!</definedName>
    <definedName name="____sub1">#REF!</definedName>
    <definedName name="____sub2" localSheetId="1">#REF!</definedName>
    <definedName name="____sub2" localSheetId="2">#REF!</definedName>
    <definedName name="____sub2">#REF!</definedName>
    <definedName name="____sub3" localSheetId="1">#REF!</definedName>
    <definedName name="____sub3" localSheetId="2">#REF!</definedName>
    <definedName name="____sub3">#REF!</definedName>
    <definedName name="____sub4" localSheetId="1">#REF!</definedName>
    <definedName name="____sub4" localSheetId="2">#REF!</definedName>
    <definedName name="____sub4">#REF!</definedName>
    <definedName name="____tot1" localSheetId="6">#REF!</definedName>
    <definedName name="____tot1">"'file://servidor/engenharia/projetos/amajari/or%c3%a7-revisado%20%c3%81gua%20espelho.xls'#$''.$d$9"</definedName>
    <definedName name="____tot2" localSheetId="6">#REF!</definedName>
    <definedName name="____tot2">"'file://servidor/engenharia/projetos/amajari/or%c3%a7-revisado%20%c3%81gua%20espelho.xls'#$''.$d$10"</definedName>
    <definedName name="____tot3" localSheetId="6">#REF!</definedName>
    <definedName name="____tot3">"'file://servidor/engenharia/projetos/amajari/or%c3%a7-revisado%20%c3%81gua%20espelho.xls'#$''.$d$11"</definedName>
    <definedName name="____tot4" localSheetId="6">#REF!</definedName>
    <definedName name="____tot4">"'file://servidor/engenharia/projetos/amajari/or%c3%a7-revisado%20%c3%81gua%20espelho.xls'#$''.$d$12"</definedName>
    <definedName name="____tot5" localSheetId="6">#REF!</definedName>
    <definedName name="____tot5">"'file://servidor/engenharia/projetos/amajari/or%c3%a7-revisado%20%c3%81gua%20espelho.xls'#$''.$d$13"</definedName>
    <definedName name="____tot6" localSheetId="6">#REF!</definedName>
    <definedName name="____tot6">"'file://servidor/engenharia/projetos/amajari/or%c3%a7-revisado%20%c3%81gua%20espelho.xls'#$''.$d$14"</definedName>
    <definedName name="____tot7" localSheetId="6">#REF!</definedName>
    <definedName name="____tot7">"'file://servidor/engenharia/projetos/amajari/or%c3%a7-revisado%20%c3%81gua%20espelho.xls'#$''.$d$15"</definedName>
    <definedName name="____tot8" localSheetId="6">#REF!</definedName>
    <definedName name="____tot8">"'file://servidor/engenharia/projetos/amajari/or%c3%a7-revisado%20%c3%81gua%20espelho.xls'#$''.$d$19"</definedName>
    <definedName name="___ELE1" localSheetId="6">#REF!</definedName>
    <definedName name="___ELE1">"'file://servidor/engenharia/projetos/amajari/or%c3%a7-revisado%20%c3%81gua%20espelho.xls'#$''.$g$9"</definedName>
    <definedName name="___ELE2" localSheetId="6">#REF!</definedName>
    <definedName name="___ELE2">"'file://servidor/engenharia/projetos/amajari/or%c3%a7-revisado%20%c3%81gua%20espelho.xls'#$''.$g$148"</definedName>
    <definedName name="___ELE3" localSheetId="6">#REF!</definedName>
    <definedName name="___ELE3" localSheetId="1">#REF!</definedName>
    <definedName name="___ELE3" localSheetId="2">#REF!</definedName>
    <definedName name="___ELE3">#REF!</definedName>
    <definedName name="___sub1" localSheetId="1">#REF!</definedName>
    <definedName name="___sub1" localSheetId="2">#REF!</definedName>
    <definedName name="___sub1">#REF!</definedName>
    <definedName name="___sub2" localSheetId="1">#REF!</definedName>
    <definedName name="___sub2" localSheetId="2">#REF!</definedName>
    <definedName name="___sub2">#REF!</definedName>
    <definedName name="___sub3" localSheetId="1">#REF!</definedName>
    <definedName name="___sub3" localSheetId="2">#REF!</definedName>
    <definedName name="___sub3">#REF!</definedName>
    <definedName name="___sub4" localSheetId="1">#REF!</definedName>
    <definedName name="___sub4" localSheetId="2">#REF!</definedName>
    <definedName name="___sub4">#REF!</definedName>
    <definedName name="___tot1" localSheetId="1">#REF!</definedName>
    <definedName name="___tot1" localSheetId="2">#REF!</definedName>
    <definedName name="___tot1">#REF!</definedName>
    <definedName name="___tot2" localSheetId="1">#REF!</definedName>
    <definedName name="___tot2" localSheetId="2">#REF!</definedName>
    <definedName name="___tot2">#REF!</definedName>
    <definedName name="___tot3" localSheetId="1">#REF!</definedName>
    <definedName name="___tot3" localSheetId="2">#REF!</definedName>
    <definedName name="___tot3">#REF!</definedName>
    <definedName name="___tot4" localSheetId="1">#REF!</definedName>
    <definedName name="___tot4" localSheetId="2">#REF!</definedName>
    <definedName name="___tot4">#REF!</definedName>
    <definedName name="___tot5" localSheetId="1">#REF!</definedName>
    <definedName name="___tot5" localSheetId="2">#REF!</definedName>
    <definedName name="___tot5">#REF!</definedName>
    <definedName name="___tot6" localSheetId="1">#REF!</definedName>
    <definedName name="___tot6" localSheetId="2">#REF!</definedName>
    <definedName name="___tot6">#REF!</definedName>
    <definedName name="___tot7" localSheetId="1">#REF!</definedName>
    <definedName name="___tot7" localSheetId="2">#REF!</definedName>
    <definedName name="___tot7">#REF!</definedName>
    <definedName name="___tot8" localSheetId="1">#REF!</definedName>
    <definedName name="___tot8" localSheetId="2">#REF!</definedName>
    <definedName name="___tot8">#REF!</definedName>
    <definedName name="__ELE1" localSheetId="1">#REF!</definedName>
    <definedName name="__ELE1" localSheetId="2">#REF!</definedName>
    <definedName name="__ELE1">#REF!</definedName>
    <definedName name="__ELE2" localSheetId="1">#REF!</definedName>
    <definedName name="__ELE2" localSheetId="2">#REF!</definedName>
    <definedName name="__ELE2">#REF!</definedName>
    <definedName name="__ELE3" localSheetId="1">#REF!</definedName>
    <definedName name="__ELE3" localSheetId="4">#REF!</definedName>
    <definedName name="__ELE3" localSheetId="2">#REF!</definedName>
    <definedName name="__ELE3">#REF!</definedName>
    <definedName name="__PL1" localSheetId="1">#REF!</definedName>
    <definedName name="__PL1" localSheetId="2">#REF!</definedName>
    <definedName name="__PL1">#REF!</definedName>
    <definedName name="__sub1" localSheetId="1">#REF!</definedName>
    <definedName name="__sub1" localSheetId="4">#REF!</definedName>
    <definedName name="__sub1" localSheetId="2">#REF!</definedName>
    <definedName name="__sub1">#REF!</definedName>
    <definedName name="__sub2" localSheetId="1">#REF!</definedName>
    <definedName name="__sub2" localSheetId="4">#REF!</definedName>
    <definedName name="__sub2" localSheetId="2">#REF!</definedName>
    <definedName name="__sub2">#REF!</definedName>
    <definedName name="__sub3" localSheetId="1">#REF!</definedName>
    <definedName name="__sub3" localSheetId="4">#REF!</definedName>
    <definedName name="__sub3" localSheetId="2">#REF!</definedName>
    <definedName name="__sub3">#REF!</definedName>
    <definedName name="__sub4" localSheetId="1">#REF!</definedName>
    <definedName name="__sub4" localSheetId="4">#REF!</definedName>
    <definedName name="__sub4" localSheetId="2">#REF!</definedName>
    <definedName name="__sub4">#REF!</definedName>
    <definedName name="__tot1" localSheetId="1">#REF!</definedName>
    <definedName name="__tot1" localSheetId="4">#REF!</definedName>
    <definedName name="__tot1" localSheetId="2">#REF!</definedName>
    <definedName name="__tot1">#REF!</definedName>
    <definedName name="__tot2" localSheetId="1">#REF!</definedName>
    <definedName name="__tot2" localSheetId="4">#REF!</definedName>
    <definedName name="__tot2" localSheetId="2">#REF!</definedName>
    <definedName name="__tot2">#REF!</definedName>
    <definedName name="__tot3" localSheetId="1">#REF!</definedName>
    <definedName name="__tot3" localSheetId="4">#REF!</definedName>
    <definedName name="__tot3" localSheetId="2">#REF!</definedName>
    <definedName name="__tot3">#REF!</definedName>
    <definedName name="__tot4" localSheetId="1">#REF!</definedName>
    <definedName name="__tot4" localSheetId="4">#REF!</definedName>
    <definedName name="__tot4" localSheetId="2">#REF!</definedName>
    <definedName name="__tot4">#REF!</definedName>
    <definedName name="__tot5" localSheetId="1">#REF!</definedName>
    <definedName name="__tot5" localSheetId="4">#REF!</definedName>
    <definedName name="__tot5" localSheetId="2">#REF!</definedName>
    <definedName name="__tot5">#REF!</definedName>
    <definedName name="__tot6" localSheetId="1">#REF!</definedName>
    <definedName name="__tot6" localSheetId="4">#REF!</definedName>
    <definedName name="__tot6" localSheetId="2">#REF!</definedName>
    <definedName name="__tot6">#REF!</definedName>
    <definedName name="__tot7" localSheetId="1">#REF!</definedName>
    <definedName name="__tot7" localSheetId="4">#REF!</definedName>
    <definedName name="__tot7" localSheetId="2">#REF!</definedName>
    <definedName name="__tot7">#REF!</definedName>
    <definedName name="__tot8" localSheetId="1">#REF!</definedName>
    <definedName name="__tot8" localSheetId="4">#REF!</definedName>
    <definedName name="__tot8" localSheetId="2">#REF!</definedName>
    <definedName name="__tot8">#REF!</definedName>
    <definedName name="_01_09_96" localSheetId="1">#REF!</definedName>
    <definedName name="_01_09_96" localSheetId="2">#REF!</definedName>
    <definedName name="_01_09_96">#REF!</definedName>
    <definedName name="_ELE1" localSheetId="1">#REF!</definedName>
    <definedName name="_ELE1" localSheetId="4">#REF!</definedName>
    <definedName name="_ELE1" localSheetId="2">#REF!</definedName>
    <definedName name="_ELE1">#REF!</definedName>
    <definedName name="_ELE2" localSheetId="1">#REF!</definedName>
    <definedName name="_ELE2" localSheetId="4">#REF!</definedName>
    <definedName name="_ELE2" localSheetId="2">#REF!</definedName>
    <definedName name="_ELE2">#REF!</definedName>
    <definedName name="_ELE3" localSheetId="1">#REF!</definedName>
    <definedName name="_ELE3" localSheetId="4">#REF!</definedName>
    <definedName name="_ELE3" localSheetId="2">#REF!</definedName>
    <definedName name="_ELE3">#REF!</definedName>
    <definedName name="_Fill" localSheetId="1" hidden="1">#REF!</definedName>
    <definedName name="_Fill" localSheetId="4" hidden="1">#REF!</definedName>
    <definedName name="_Fill" localSheetId="2" hidden="1">#REF!</definedName>
    <definedName name="_Fill" hidden="1">#REF!</definedName>
    <definedName name="_PL1" localSheetId="1">#REF!</definedName>
    <definedName name="_PL1" localSheetId="2">#REF!</definedName>
    <definedName name="_PL1">#REF!</definedName>
    <definedName name="_sub1" localSheetId="1">#REF!</definedName>
    <definedName name="_sub1" localSheetId="4">#REF!</definedName>
    <definedName name="_sub1" localSheetId="2">#REF!</definedName>
    <definedName name="_sub1">#REF!</definedName>
    <definedName name="_sub2" localSheetId="1">#REF!</definedName>
    <definedName name="_sub2" localSheetId="4">#REF!</definedName>
    <definedName name="_sub2" localSheetId="2">#REF!</definedName>
    <definedName name="_sub2">#REF!</definedName>
    <definedName name="_sub3" localSheetId="1">#REF!</definedName>
    <definedName name="_sub3" localSheetId="4">#REF!</definedName>
    <definedName name="_sub3" localSheetId="2">#REF!</definedName>
    <definedName name="_sub3">#REF!</definedName>
    <definedName name="_sub4" localSheetId="1">#REF!</definedName>
    <definedName name="_sub4" localSheetId="4">#REF!</definedName>
    <definedName name="_sub4" localSheetId="2">#REF!</definedName>
    <definedName name="_sub4">#REF!</definedName>
    <definedName name="_tot1" localSheetId="1">#REF!</definedName>
    <definedName name="_tot1" localSheetId="4">#REF!</definedName>
    <definedName name="_tot1" localSheetId="2">#REF!</definedName>
    <definedName name="_tot1">#REF!</definedName>
    <definedName name="_tot2" localSheetId="1">#REF!</definedName>
    <definedName name="_tot2" localSheetId="4">#REF!</definedName>
    <definedName name="_tot2" localSheetId="2">#REF!</definedName>
    <definedName name="_tot2">#REF!</definedName>
    <definedName name="_tot3" localSheetId="1">#REF!</definedName>
    <definedName name="_tot3" localSheetId="4">#REF!</definedName>
    <definedName name="_tot3" localSheetId="2">#REF!</definedName>
    <definedName name="_tot3">#REF!</definedName>
    <definedName name="_tot4" localSheetId="1">#REF!</definedName>
    <definedName name="_tot4" localSheetId="4">#REF!</definedName>
    <definedName name="_tot4" localSheetId="2">#REF!</definedName>
    <definedName name="_tot4">#REF!</definedName>
    <definedName name="_tot5" localSheetId="1">#REF!</definedName>
    <definedName name="_tot5" localSheetId="4">#REF!</definedName>
    <definedName name="_tot5" localSheetId="2">#REF!</definedName>
    <definedName name="_tot5">#REF!</definedName>
    <definedName name="_tot6" localSheetId="1">#REF!</definedName>
    <definedName name="_tot6" localSheetId="4">#REF!</definedName>
    <definedName name="_tot6" localSheetId="2">#REF!</definedName>
    <definedName name="_tot6">#REF!</definedName>
    <definedName name="_tot7" localSheetId="1">#REF!</definedName>
    <definedName name="_tot7" localSheetId="4">#REF!</definedName>
    <definedName name="_tot7" localSheetId="2">#REF!</definedName>
    <definedName name="_tot7">#REF!</definedName>
    <definedName name="_tot8" localSheetId="1">#REF!</definedName>
    <definedName name="_tot8" localSheetId="4">#REF!</definedName>
    <definedName name="_tot8" localSheetId="2">#REF!</definedName>
    <definedName name="_tot8">#REF!</definedName>
    <definedName name="A" localSheetId="6">{#N/A,#N/A,FALSE,"Planilha";#N/A,#N/A,FALSE,"Resumo";#N/A,#N/A,FALSE,"Fisico";#N/A,#N/A,FALSE,"Financeiro";#N/A,#N/A,FALSE,"Financeiro"}</definedName>
    <definedName name="A" localSheetId="4">{#N/A,#N/A,FALSE,"Planilha";#N/A,#N/A,FALSE,"Resumo";#N/A,#N/A,FALSE,"Fisico";#N/A,#N/A,FALSE,"Financeiro";#N/A,#N/A,FALSE,"Financeiro"}</definedName>
    <definedName name="A" hidden="1">{#N/A,#N/A,FALSE,"Planilha";#N/A,#N/A,FALSE,"Resumo";#N/A,#N/A,FALSE,"Fisico";#N/A,#N/A,FALSE,"Financeiro";#N/A,#N/A,FALSE,"Financeiro"}</definedName>
    <definedName name="A_2">NA()</definedName>
    <definedName name="A_3">NA()</definedName>
    <definedName name="A_4">NA()</definedName>
    <definedName name="A_5">NA()</definedName>
    <definedName name="A_6">NA()</definedName>
    <definedName name="A_7">NA()</definedName>
    <definedName name="AA" localSheetId="6">#REF!</definedName>
    <definedName name="AA" localSheetId="1">#REF!</definedName>
    <definedName name="AA" localSheetId="4">#REF!</definedName>
    <definedName name="AA" localSheetId="2">#REF!</definedName>
    <definedName name="AA">#REF!</definedName>
    <definedName name="aaa" localSheetId="1">#N/A</definedName>
    <definedName name="aaa" localSheetId="2">#N/A</definedName>
    <definedName name="aaa">aaa</definedName>
    <definedName name="ALTA" localSheetId="1">'[2]PRO-08'!#REF!</definedName>
    <definedName name="ALTA" localSheetId="2">'[2]PRO-08'!#REF!</definedName>
    <definedName name="ALTA">'[2]PRO-08'!#REF!</definedName>
    <definedName name="Alvenaria_vedação">"$#REF!.$#REF!$#REF!"</definedName>
    <definedName name="amarela" localSheetId="1">#REF!</definedName>
    <definedName name="amarela" localSheetId="2">#REF!</definedName>
    <definedName name="amarela">#REF!</definedName>
    <definedName name="Área" localSheetId="1">#REF!</definedName>
    <definedName name="Área" localSheetId="2">#REF!</definedName>
    <definedName name="Área">#REF!</definedName>
    <definedName name="_xlnm.Print_Area" localSheetId="6">BDI!$A$1:$F$42</definedName>
    <definedName name="_xlnm.Print_Area" localSheetId="1">'CAPA INÍCIO (2)'!$A$1:$I$23</definedName>
    <definedName name="_xlnm.Print_Area" localSheetId="5">CPU!$A$1:$H$62</definedName>
    <definedName name="_xlnm.Print_Area" localSheetId="4">'CPU (2)'!$A$1:$I$47</definedName>
    <definedName name="_xlnm.Print_Area" localSheetId="0">ORÇAMENTO!$A$1:$H$105</definedName>
    <definedName name="_xlnm.Print_Area" localSheetId="3">PLANILHA!$A$1:$D$48</definedName>
    <definedName name="_xlnm.Print_Area" localSheetId="2">'SUMÁRIO GERAL (2)'!$A$1:$I$31</definedName>
    <definedName name="_xlnm.Print_Area">[3]Plan1!#REF!</definedName>
    <definedName name="AreaTeste" localSheetId="6">#REF!</definedName>
    <definedName name="AreaTeste" localSheetId="1">#REF!</definedName>
    <definedName name="AreaTeste" localSheetId="2">#REF!</definedName>
    <definedName name="AreaTeste">#REF!</definedName>
    <definedName name="AreaTeste2" localSheetId="6">#REF!</definedName>
    <definedName name="AreaTeste2" localSheetId="1">#REF!</definedName>
    <definedName name="AreaTeste2" localSheetId="2">#REF!</definedName>
    <definedName name="AreaTeste2">#REF!</definedName>
    <definedName name="ASSEN_TUBO_EMISS" localSheetId="6">#REF!</definedName>
    <definedName name="ASSEN_TUBO_EMISS" localSheetId="1">#REF!</definedName>
    <definedName name="ASSEN_TUBO_EMISS" localSheetId="4">#REF!</definedName>
    <definedName name="ASSEN_TUBO_EMISS" localSheetId="2">#REF!</definedName>
    <definedName name="ASSEN_TUBO_EMISS">#REF!</definedName>
    <definedName name="ASSEN_TUBO_EMISS2" localSheetId="1">#REF!</definedName>
    <definedName name="ASSEN_TUBO_EMISS2" localSheetId="4">#REF!</definedName>
    <definedName name="ASSEN_TUBO_EMISS2" localSheetId="2">#REF!</definedName>
    <definedName name="ASSEN_TUBO_EMISS2">#REF!</definedName>
    <definedName name="ASSENT_EMISS3_S" localSheetId="1">#REF!</definedName>
    <definedName name="ASSENT_EMISS3_S" localSheetId="4">#REF!</definedName>
    <definedName name="ASSENT_EMISS3_S" localSheetId="2">#REF!</definedName>
    <definedName name="ASSENT_EMISS3_S">#REF!</definedName>
    <definedName name="ASSENT_TUBO" localSheetId="1">#REF!</definedName>
    <definedName name="ASSENT_TUBO" localSheetId="4">#REF!</definedName>
    <definedName name="ASSENT_TUBO" localSheetId="2">#REF!</definedName>
    <definedName name="ASSENT_TUBO">#REF!</definedName>
    <definedName name="Aut_original" localSheetId="1">[4]PROJETO!#REF!</definedName>
    <definedName name="Aut_original" localSheetId="2">[4]PROJETO!#REF!</definedName>
    <definedName name="Aut_original">[4]PROJETO!#REF!</definedName>
    <definedName name="Aut_resumo" localSheetId="1">[5]RESUMO_AUT1!#REF!</definedName>
    <definedName name="Aut_resumo" localSheetId="2">[5]RESUMO_AUT1!#REF!</definedName>
    <definedName name="Aut_resumo">[5]RESUMO_AUT1!#REF!</definedName>
    <definedName name="AUXILIAR">#N/A</definedName>
    <definedName name="azul" localSheetId="1">#REF!</definedName>
    <definedName name="azul" localSheetId="2">#REF!</definedName>
    <definedName name="azul">#REF!</definedName>
    <definedName name="AZULSINAL" localSheetId="1">#REF!</definedName>
    <definedName name="AZULSINAL" localSheetId="2">#REF!</definedName>
    <definedName name="AZULSINAL">#REF!</definedName>
    <definedName name="bacia16" localSheetId="6">#REF!</definedName>
    <definedName name="bacia16" localSheetId="1">#REF!</definedName>
    <definedName name="bacia16" localSheetId="4">#REF!</definedName>
    <definedName name="bacia16" localSheetId="2">#REF!</definedName>
    <definedName name="bacia16">#REF!</definedName>
    <definedName name="Database" localSheetId="6">#REF!</definedName>
    <definedName name="Database" localSheetId="1">#REF!</definedName>
    <definedName name="Database" localSheetId="4">#REF!</definedName>
    <definedName name="Database" localSheetId="2">#REF!</definedName>
    <definedName name="Database">#REF!</definedName>
    <definedName name="BB" localSheetId="6">#REF!</definedName>
    <definedName name="BB" localSheetId="1">#REF!</definedName>
    <definedName name="BB" localSheetId="4">#REF!</definedName>
    <definedName name="BB" localSheetId="2">#REF!</definedName>
    <definedName name="BB">#REF!</definedName>
    <definedName name="BBBB" localSheetId="1">#N/A</definedName>
    <definedName name="BBBB" localSheetId="2">#N/A</definedName>
    <definedName name="BBBB">BBBB</definedName>
    <definedName name="bdi" localSheetId="1">#REF!</definedName>
    <definedName name="bdi" localSheetId="4">#REF!</definedName>
    <definedName name="bdi" localSheetId="2">#REF!</definedName>
    <definedName name="bdi">#REF!</definedName>
    <definedName name="BG" localSheetId="1">#REF!</definedName>
    <definedName name="BG" localSheetId="2">#REF!</definedName>
    <definedName name="BG">#REF!</definedName>
    <definedName name="BGU" localSheetId="1">#REF!</definedName>
    <definedName name="BGU" localSheetId="2">#REF!</definedName>
    <definedName name="BGU">#REF!</definedName>
    <definedName name="BL_ANC_EMISS3_S" localSheetId="1">#REF!</definedName>
    <definedName name="BL_ANC_EMISS3_S" localSheetId="4">#REF!</definedName>
    <definedName name="BL_ANC_EMISS3_S" localSheetId="2">#REF!</definedName>
    <definedName name="BL_ANC_EMISS3_S">#REF!</definedName>
    <definedName name="BL_ANCO_EMISS2" localSheetId="1">#REF!</definedName>
    <definedName name="BL_ANCO_EMISS2" localSheetId="4">#REF!</definedName>
    <definedName name="BL_ANCO_EMISS2" localSheetId="2">#REF!</definedName>
    <definedName name="BL_ANCO_EMISS2">#REF!</definedName>
    <definedName name="BLOCO_ANCOR_EMISS" localSheetId="1">#REF!</definedName>
    <definedName name="BLOCO_ANCOR_EMISS" localSheetId="4">#REF!</definedName>
    <definedName name="BLOCO_ANCOR_EMISS" localSheetId="2">#REF!</definedName>
    <definedName name="BLOCO_ANCOR_EMISS">#REF!</definedName>
    <definedName name="CAD_EMISS3_S" localSheetId="1">#REF!</definedName>
    <definedName name="CAD_EMISS3_S" localSheetId="4">#REF!</definedName>
    <definedName name="CAD_EMISS3_S" localSheetId="2">#REF!</definedName>
    <definedName name="CAD_EMISS3_S">#REF!</definedName>
    <definedName name="CADASTRO" localSheetId="1">#REF!</definedName>
    <definedName name="CADASTRO" localSheetId="4">#REF!</definedName>
    <definedName name="CADASTRO" localSheetId="2">#REF!</definedName>
    <definedName name="CADASTRO">#REF!</definedName>
    <definedName name="CADASTRO_EMISS" localSheetId="1">#REF!</definedName>
    <definedName name="CADASTRO_EMISS" localSheetId="4">#REF!</definedName>
    <definedName name="CADASTRO_EMISS" localSheetId="2">#REF!</definedName>
    <definedName name="CADASTRO_EMISS">#REF!</definedName>
    <definedName name="CADASTRO_EMISS2" localSheetId="1">#REF!</definedName>
    <definedName name="CADASTRO_EMISS2" localSheetId="4">#REF!</definedName>
    <definedName name="CADASTRO_EMISS2" localSheetId="2">#REF!</definedName>
    <definedName name="CADASTRO_EMISS2">#REF!</definedName>
    <definedName name="CADASTRO_REDE_COL" localSheetId="1">#REF!</definedName>
    <definedName name="CADASTRO_REDE_COL" localSheetId="4">#REF!</definedName>
    <definedName name="CADASTRO_REDE_COL" localSheetId="2">#REF!</definedName>
    <definedName name="CADASTRO_REDE_COL">#REF!</definedName>
    <definedName name="CAIXAS" localSheetId="1">#REF!</definedName>
    <definedName name="CAIXAS" localSheetId="4">#REF!</definedName>
    <definedName name="CAIXAS" localSheetId="2">#REF!</definedName>
    <definedName name="CAIXAS">#REF!</definedName>
    <definedName name="CAIXAS_EMISS3_S" localSheetId="1">#REF!</definedName>
    <definedName name="CAIXAS_EMISS3_S" localSheetId="4">#REF!</definedName>
    <definedName name="CAIXAS_EMISS3_S" localSheetId="2">#REF!</definedName>
    <definedName name="CAIXAS_EMISS3_S">#REF!</definedName>
    <definedName name="Camada_brita">"$#REF!.$#REF!$#REF!"</definedName>
    <definedName name="Camada_impermeabilizadora">"$#REF!.$#REF!$#REF!"</definedName>
    <definedName name="CAMPANARIO" localSheetId="6">'[6]UTR 2'!#REF!</definedName>
    <definedName name="CAMPANARIO" localSheetId="1">'[6]UTR 2'!#REF!</definedName>
    <definedName name="CAMPANARIO" localSheetId="4">'[6]UTR 2'!#REF!</definedName>
    <definedName name="CAMPANARIO" localSheetId="2">'[6]UTR 2'!#REF!</definedName>
    <definedName name="CAMPANARIO">'[6]UTR 2'!#REF!</definedName>
    <definedName name="CANTEIRO_DE_OBRAS">[7]CANT_OBRAS!$H$8</definedName>
    <definedName name="CANTEIRO_OBRAS" localSheetId="6">#REF!</definedName>
    <definedName name="CANTEIRO_OBRAS" localSheetId="1">#REF!</definedName>
    <definedName name="CANTEIRO_OBRAS" localSheetId="4">#REF!</definedName>
    <definedName name="CANTEIRO_OBRAS" localSheetId="2">#REF!</definedName>
    <definedName name="CANTEIRO_OBRAS">#REF!</definedName>
    <definedName name="CBU" localSheetId="1">#REF!</definedName>
    <definedName name="CBU" localSheetId="2">#REF!</definedName>
    <definedName name="CBU">#REF!</definedName>
    <definedName name="CBUII" localSheetId="1">#REF!</definedName>
    <definedName name="CBUII" localSheetId="2">#REF!</definedName>
    <definedName name="CBUII">#REF!</definedName>
    <definedName name="CBUQB" localSheetId="1">#REF!</definedName>
    <definedName name="CBUQB" localSheetId="2">#REF!</definedName>
    <definedName name="CBUQB">#REF!</definedName>
    <definedName name="CBUQc" localSheetId="1">#REF!</definedName>
    <definedName name="CBUQc" localSheetId="2">#REF!</definedName>
    <definedName name="CBUQc">#REF!</definedName>
    <definedName name="CélulaInicioPlanilha" localSheetId="6">#REF!</definedName>
    <definedName name="CélulaInicioPlanilha" localSheetId="1">#REF!</definedName>
    <definedName name="CélulaInicioPlanilha" localSheetId="2">#REF!</definedName>
    <definedName name="CélulaInicioPlanilha">#REF!</definedName>
    <definedName name="CélulaResumo" localSheetId="6">#REF!</definedName>
    <definedName name="CélulaResumo" localSheetId="1">#REF!</definedName>
    <definedName name="CélulaResumo" localSheetId="2">#REF!</definedName>
    <definedName name="CélulaResumo">#REF!</definedName>
    <definedName name="Chapisco">"$#REF!.$#REF!$#REF!"</definedName>
    <definedName name="Cobertura">"$#REF!.$#REF!$#REF!"</definedName>
    <definedName name="Cobertura_canal">"$#REF!.$#REF!$#REF!"</definedName>
    <definedName name="COEF_LINEAR" localSheetId="6">#REF!</definedName>
    <definedName name="COEF_LINEAR" localSheetId="1">#REF!</definedName>
    <definedName name="COEF_LINEAR" localSheetId="4">#REF!</definedName>
    <definedName name="COEF_LINEAR" localSheetId="2">#REF!</definedName>
    <definedName name="COEF_LINEAR">#REF!</definedName>
    <definedName name="COEF_LINEAR_2">"'file:///d:/obra%20andrade/bm%2002%20-%20cs/drenagem-bm02.xls'#$''.$k$121"</definedName>
    <definedName name="COEF_LINEAR_3">"'file:///d:/obra%20andrade/bm%2002%20-%20cs/drenagem-bm02.xls'#$''.$k$121"</definedName>
    <definedName name="COEF_LINEAR_4">"'file:///d:/obra%20andrade/bm%2002%20-%20cs/drenagem-bm02.xls'#$''.$k$121"</definedName>
    <definedName name="COEF_LINEAR_5">"'file:///d:/obra%20andrade/bm%2002%20-%20cs/drenagem-bm02.xls'#$''.$k$121"</definedName>
    <definedName name="COEF_LINEAR_6">"'file:///d:/obra%20andrade/bm%2002%20-%20cs/drenagem-bm02.xls'#$''.$k$121"</definedName>
    <definedName name="COEF_LINEAR_7">"'file:///d:/obra%20andrade/bm%2002%20-%20cs/drenagem-bm02.xls'#$''.$k$121"</definedName>
    <definedName name="CONT_CANTEIRO" localSheetId="6">#REF!</definedName>
    <definedName name="CONT_CANTEIRO" localSheetId="1">#REF!</definedName>
    <definedName name="CONT_CANTEIRO" localSheetId="4">#REF!</definedName>
    <definedName name="CONT_CANTEIRO" localSheetId="2">#REF!</definedName>
    <definedName name="CONT_CANTEIRO">#REF!</definedName>
    <definedName name="COTAS" localSheetId="6">#REF!</definedName>
    <definedName name="COTAS" localSheetId="1">#REF!</definedName>
    <definedName name="COTAS" localSheetId="4">#REF!</definedName>
    <definedName name="COTAS" localSheetId="2">#REF!</definedName>
    <definedName name="COTAS">#REF!</definedName>
    <definedName name="_xlnm.Criteria" localSheetId="1">#REF!</definedName>
    <definedName name="_xlnm.Criteria" localSheetId="2">#REF!</definedName>
    <definedName name="_xlnm.Criteria">#REF!</definedName>
    <definedName name="CS">'[8]CS#'!$A$3:$K$12</definedName>
    <definedName name="CURRENCY" localSheetId="1">#REF!</definedName>
    <definedName name="CURRENCY" localSheetId="2">#REF!</definedName>
    <definedName name="CURRENCY">#REF!</definedName>
    <definedName name="custo" localSheetId="1">#REF!</definedName>
    <definedName name="custo" localSheetId="2">#REF!</definedName>
    <definedName name="custo">#REF!</definedName>
    <definedName name="d" localSheetId="1">#REF!</definedName>
    <definedName name="d" localSheetId="2">#REF!</definedName>
    <definedName name="d">#REF!</definedName>
    <definedName name="dadinho" localSheetId="1">#REF!</definedName>
    <definedName name="dadinho" localSheetId="2">#REF!</definedName>
    <definedName name="dadinho">#REF!</definedName>
    <definedName name="DADOS" localSheetId="1">#REF!</definedName>
    <definedName name="DADOS" localSheetId="2">#REF!</definedName>
    <definedName name="DADOS">#REF!</definedName>
    <definedName name="DADOS1" localSheetId="1">#REF!</definedName>
    <definedName name="DADOS1" localSheetId="2">#REF!</definedName>
    <definedName name="DADOS1">#REF!</definedName>
    <definedName name="DadosExternos_1_1">"$#REF!.$#REF!$#REF!"</definedName>
    <definedName name="danil" localSheetId="1">#REF!</definedName>
    <definedName name="danil" localSheetId="2">#REF!</definedName>
    <definedName name="danil">#REF!</definedName>
    <definedName name="Data_Final" localSheetId="1">#REF!</definedName>
    <definedName name="Data_Final" localSheetId="2">#REF!</definedName>
    <definedName name="Data_Final">#REF!</definedName>
    <definedName name="Data_Início" localSheetId="1">#REF!</definedName>
    <definedName name="Data_Início" localSheetId="2">#REF!</definedName>
    <definedName name="Data_Início">#REF!</definedName>
    <definedName name="DESAP" localSheetId="6">#REF!</definedName>
    <definedName name="DESAP" localSheetId="1">#REF!</definedName>
    <definedName name="DESAP" localSheetId="4">#REF!</definedName>
    <definedName name="DESAP" localSheetId="2">#REF!</definedName>
    <definedName name="DESAP">#REF!</definedName>
    <definedName name="DESAPROPRIAÇÃO">'[7]AQU TERRENO-'!$H$9</definedName>
    <definedName name="DGA" localSheetId="1">'[2]PRO-08'!#REF!</definedName>
    <definedName name="DGA" localSheetId="2">'[2]PRO-08'!#REF!</definedName>
    <definedName name="DGA">'[2]PRO-08'!#REF!</definedName>
    <definedName name="DJ" localSheetId="1">#REF!</definedName>
    <definedName name="DJ" localSheetId="2">#REF!</definedName>
    <definedName name="DJ">#REF!</definedName>
    <definedName name="DMT">[9]C.U!$D$1651,[9]C.U!$D$1155</definedName>
    <definedName name="E" localSheetId="6">#REF!</definedName>
    <definedName name="E" localSheetId="1">#REF!</definedName>
    <definedName name="E" localSheetId="4">#REF!</definedName>
    <definedName name="E" localSheetId="2">#REF!</definedName>
    <definedName name="E">#REF!</definedName>
    <definedName name="ECJ" localSheetId="1">#REF!</definedName>
    <definedName name="ECJ" localSheetId="2">#REF!</definedName>
    <definedName name="ECJ">#REF!</definedName>
    <definedName name="EE" localSheetId="6">#REF!</definedName>
    <definedName name="EE" localSheetId="1">#REF!</definedName>
    <definedName name="EE" localSheetId="4">#REF!</definedName>
    <definedName name="EE" localSheetId="2">#REF!</definedName>
    <definedName name="EE">#REF!</definedName>
    <definedName name="EE_2">"$#REF!.$#REF!$#REF!:$#REF!$#REF!"</definedName>
    <definedName name="EE_3">"$#REF!.$#REF!$#REF!:$#REF!$#REF!"</definedName>
    <definedName name="EE_4">"$#REF!.$#REF!$#REF!:$#REF!$#REF!"</definedName>
    <definedName name="EE_5">"$#REF!.$#REF!$#REF!:$#REF!$#REF!"</definedName>
    <definedName name="EE_6">"$#REF!.$#REF!$#REF!:$#REF!$#REF!"</definedName>
    <definedName name="EE_7">"$#REF!.$#REF!$#REF!:$#REF!$#REF!"</definedName>
    <definedName name="EE1_MAT" localSheetId="6">'[10]B - Captação_Elevação 1a Etapa '!#REF!</definedName>
    <definedName name="EE1_MAT" localSheetId="1">'[10]B - Captação_Elevação 1a Etapa '!#REF!</definedName>
    <definedName name="EE1_MAT" localSheetId="4">'[10]B - Captação_Elevação 1a Etapa '!#REF!</definedName>
    <definedName name="EE1_MAT" localSheetId="2">'[10]B - Captação_Elevação 1a Etapa '!#REF!</definedName>
    <definedName name="EE1_MAT">'[10]B - Captação_Elevação 1a Etapa '!#REF!</definedName>
    <definedName name="EE1_MATERIAIS">'[7]ESTA ELEVATÓRIA_'!$H$106</definedName>
    <definedName name="EE1_SERV" localSheetId="6">'[10]B - Captação_Elevação 1a Etapa '!#REF!</definedName>
    <definedName name="EE1_SERV" localSheetId="1">'[10]B - Captação_Elevação 1a Etapa '!#REF!</definedName>
    <definedName name="EE1_SERV" localSheetId="4">'[10]B - Captação_Elevação 1a Etapa '!#REF!</definedName>
    <definedName name="EE1_SERV" localSheetId="2">'[10]B - Captação_Elevação 1a Etapa '!#REF!</definedName>
    <definedName name="EE1_SERV">'[10]B - Captação_Elevação 1a Etapa '!#REF!</definedName>
    <definedName name="EE1_SERVIÇOS">'[7]ESTA ELEVATÓRIA_'!$H$9</definedName>
    <definedName name="EE2_MAT" localSheetId="6">'[10]B - Captação_Elevação 1a Etapa '!#REF!</definedName>
    <definedName name="EE2_MAT" localSheetId="1">'[10]B - Captação_Elevação 1a Etapa '!#REF!</definedName>
    <definedName name="EE2_MAT" localSheetId="4">'[10]B - Captação_Elevação 1a Etapa '!#REF!</definedName>
    <definedName name="EE2_MAT" localSheetId="2">'[10]B - Captação_Elevação 1a Etapa '!#REF!</definedName>
    <definedName name="EE2_MAT">'[10]B - Captação_Elevação 1a Etapa '!#REF!</definedName>
    <definedName name="EE2_MATERIAIS">'[7]ESTA ELEVATÓRIA_'!$H$244</definedName>
    <definedName name="EE2_SERV" localSheetId="6">'[10]B - Captação_Elevação 1a Etapa '!#REF!</definedName>
    <definedName name="EE2_SERV" localSheetId="1">'[10]B - Captação_Elevação 1a Etapa '!#REF!</definedName>
    <definedName name="EE2_SERV" localSheetId="4">'[10]B - Captação_Elevação 1a Etapa '!#REF!</definedName>
    <definedName name="EE2_SERV" localSheetId="2">'[10]B - Captação_Elevação 1a Etapa '!#REF!</definedName>
    <definedName name="EE2_SERV">'[10]B - Captação_Elevação 1a Etapa '!#REF!</definedName>
    <definedName name="EE2_SERVIÇOS">'[7]ESTA ELEVATÓRIA_'!$H$143</definedName>
    <definedName name="EE3_MAT" localSheetId="6">'[10]B - Captação_Elevação 1a Etapa '!#REF!</definedName>
    <definedName name="EE3_MAT" localSheetId="1">'[10]B - Captação_Elevação 1a Etapa '!#REF!</definedName>
    <definedName name="EE3_MAT" localSheetId="4">'[10]B - Captação_Elevação 1a Etapa '!#REF!</definedName>
    <definedName name="EE3_MAT" localSheetId="2">'[10]B - Captação_Elevação 1a Etapa '!#REF!</definedName>
    <definedName name="EE3_MAT">'[10]B - Captação_Elevação 1a Etapa '!#REF!</definedName>
    <definedName name="EE3_SERV" localSheetId="6">'[10]B - Captação_Elevação 1a Etapa '!#REF!</definedName>
    <definedName name="EE3_SERV" localSheetId="1">'[10]B - Captação_Elevação 1a Etapa '!#REF!</definedName>
    <definedName name="EE3_SERV" localSheetId="4">'[10]B - Captação_Elevação 1a Etapa '!#REF!</definedName>
    <definedName name="EE3_SERV" localSheetId="2">'[10]B - Captação_Elevação 1a Etapa '!#REF!</definedName>
    <definedName name="EE3_SERV">'[10]B - Captação_Elevação 1a Etapa '!#REF!</definedName>
    <definedName name="EEE" localSheetId="6">#REF!</definedName>
    <definedName name="EEE" localSheetId="1">#REF!</definedName>
    <definedName name="EEE" localSheetId="4">#REF!</definedName>
    <definedName name="EEE" localSheetId="2">#REF!</definedName>
    <definedName name="EEE">#REF!</definedName>
    <definedName name="EJ" localSheetId="1">#REF!</definedName>
    <definedName name="EJ" localSheetId="2">#REF!</definedName>
    <definedName name="EJ">#REF!</definedName>
    <definedName name="Elemento_vazado">"$#REF!.$#REF!$#REF!"</definedName>
    <definedName name="EMISS_1_MAT" localSheetId="6">#REF!</definedName>
    <definedName name="EMISS_1_MAT" localSheetId="1">#REF!</definedName>
    <definedName name="EMISS_1_MAT" localSheetId="4">#REF!</definedName>
    <definedName name="EMISS_1_MAT" localSheetId="2">#REF!</definedName>
    <definedName name="EMISS_1_MAT">#REF!</definedName>
    <definedName name="EMISS_1_SERV" localSheetId="6">#REF!</definedName>
    <definedName name="EMISS_1_SERV" localSheetId="1">#REF!</definedName>
    <definedName name="EMISS_1_SERV" localSheetId="4">#REF!</definedName>
    <definedName name="EMISS_1_SERV" localSheetId="2">#REF!</definedName>
    <definedName name="EMISS_1_SERV">#REF!</definedName>
    <definedName name="EMISS_2_MAT" localSheetId="6">#REF!</definedName>
    <definedName name="EMISS_2_MAT" localSheetId="1">#REF!</definedName>
    <definedName name="EMISS_2_MAT" localSheetId="4">#REF!</definedName>
    <definedName name="EMISS_2_MAT" localSheetId="2">#REF!</definedName>
    <definedName name="EMISS_2_MAT">#REF!</definedName>
    <definedName name="EMISS_2_SERV" localSheetId="1">#REF!</definedName>
    <definedName name="EMISS_2_SERV" localSheetId="4">#REF!</definedName>
    <definedName name="EMISS_2_SERV" localSheetId="2">#REF!</definedName>
    <definedName name="EMISS_2_SERV">#REF!</definedName>
    <definedName name="EMISS_2_SERV2" localSheetId="1">#REF!</definedName>
    <definedName name="EMISS_2_SERV2" localSheetId="4">#REF!</definedName>
    <definedName name="EMISS_2_SERV2" localSheetId="2">#REF!</definedName>
    <definedName name="EMISS_2_SERV2">#REF!</definedName>
    <definedName name="EMISS_3_MAT" localSheetId="1">#REF!</definedName>
    <definedName name="EMISS_3_MAT" localSheetId="4">#REF!</definedName>
    <definedName name="EMISS_3_MAT" localSheetId="2">#REF!</definedName>
    <definedName name="EMISS_3_MAT">#REF!</definedName>
    <definedName name="EMISS_3_SERV" localSheetId="1">#REF!</definedName>
    <definedName name="EMISS_3_SERV" localSheetId="4">#REF!</definedName>
    <definedName name="EMISS_3_SERV" localSheetId="2">#REF!</definedName>
    <definedName name="EMISS_3_SERV">#REF!</definedName>
    <definedName name="EMISSÁRIO1_MATERIAIS">[7]EMISSÁRIO_!$H$39</definedName>
    <definedName name="EMISSÁRIO1_SERVIÇOS">[7]EMISSÁRIO_!$H$9</definedName>
    <definedName name="EMISSÁRIO2_MATERIAIS">[7]EMISSÁRIO_!$H$80</definedName>
    <definedName name="EMISSÁRIO2_SERVIÇOS">[7]EMISSÁRIO_!$H$50</definedName>
    <definedName name="equip" localSheetId="1">#REF!</definedName>
    <definedName name="equip" localSheetId="2">#REF!</definedName>
    <definedName name="equip">#REF!</definedName>
    <definedName name="err" localSheetId="1">#N/A</definedName>
    <definedName name="err" localSheetId="2">#N/A</definedName>
    <definedName name="err">err</definedName>
    <definedName name="ESC_EMISS3_S" localSheetId="6">#REF!</definedName>
    <definedName name="ESC_EMISS3_S" localSheetId="1">#REF!</definedName>
    <definedName name="ESC_EMISS3_S" localSheetId="4">#REF!</definedName>
    <definedName name="ESC_EMISS3_S" localSheetId="2">#REF!</definedName>
    <definedName name="ESC_EMISS3_S">#REF!</definedName>
    <definedName name="Escavação">"$#REF!.$#REF!$#REF!"</definedName>
    <definedName name="ESCORAMENTO" localSheetId="6">#REF!</definedName>
    <definedName name="ESCORAMENTO" localSheetId="1">#REF!</definedName>
    <definedName name="ESCORAMENTO" localSheetId="4">#REF!</definedName>
    <definedName name="ESCORAMENTO" localSheetId="2">#REF!</definedName>
    <definedName name="ESCORAMENTO">#REF!</definedName>
    <definedName name="ESGOT_EMISS3_S" localSheetId="6">#REF!</definedName>
    <definedName name="ESGOT_EMISS3_S" localSheetId="1">#REF!</definedName>
    <definedName name="ESGOT_EMISS3_S" localSheetId="4">#REF!</definedName>
    <definedName name="ESGOT_EMISS3_S" localSheetId="2">#REF!</definedName>
    <definedName name="ESGOT_EMISS3_S">#REF!</definedName>
    <definedName name="ESGOTAMENTO" localSheetId="6">#REF!</definedName>
    <definedName name="ESGOTAMENTO" localSheetId="1">#REF!</definedName>
    <definedName name="ESGOTAMENTO" localSheetId="4">#REF!</definedName>
    <definedName name="ESGOTAMENTO" localSheetId="2">#REF!</definedName>
    <definedName name="ESGOTAMENTO">#REF!</definedName>
    <definedName name="Esquadrias">"$#REF!.$#REF!$#REF!"</definedName>
    <definedName name="EXA" localSheetId="1">'[2]PRO-08'!#REF!</definedName>
    <definedName name="EXA" localSheetId="2">'[2]PRO-08'!#REF!</definedName>
    <definedName name="EXA">'[2]PRO-08'!#REF!</definedName>
    <definedName name="Excel_BuiltIn__FilterDatabase_1">"$#REF!.$A$8:$A$20"</definedName>
    <definedName name="Excel_BuiltIn__FilterDatabase_1_1">"$#REF!.$A$8:$A$20"</definedName>
    <definedName name="Excel_BuiltIn_Database">"$#REF!.$A$11:$E$71"</definedName>
    <definedName name="Excel_BuiltIn_Print_Area_1">"$#REF!.$A$2:$F$20"</definedName>
    <definedName name="Excel_BuiltIn_Print_Area_1_1">"$#REF!.$A$2:$C$13"</definedName>
    <definedName name="Excel_BuiltIn_Print_Area_15">"$#REF!.$B$2:$B$20"</definedName>
    <definedName name="Excel_BuiltIn_Print_Area_16_1" localSheetId="1">#REF!</definedName>
    <definedName name="Excel_BuiltIn_Print_Area_16_1" localSheetId="2">#REF!</definedName>
    <definedName name="Excel_BuiltIn_Print_Area_16_1">#REF!</definedName>
    <definedName name="Excel_BuiltIn_Print_Area_2_1">"$#REF!.$A$2:$B$18"</definedName>
    <definedName name="Excel_BuiltIn_Print_Area_3_1" localSheetId="1">#REF!</definedName>
    <definedName name="Excel_BuiltIn_Print_Area_3_1" localSheetId="2">#REF!</definedName>
    <definedName name="Excel_BuiltIn_Print_Area_3_1">#REF!</definedName>
    <definedName name="Excel_BuiltIn_Print_Area_3_1_1">"$#REF!.$A$2:$F$17"</definedName>
    <definedName name="Excel_BuiltIn_Print_Area_4_1" localSheetId="1">#REF!</definedName>
    <definedName name="Excel_BuiltIn_Print_Area_4_1" localSheetId="2">#REF!</definedName>
    <definedName name="Excel_BuiltIn_Print_Area_4_1">#REF!</definedName>
    <definedName name="Excel_BuiltIn_Print_Area_4_1_1">"$#REF!.$A$2:$B$16"</definedName>
    <definedName name="Excel_BuiltIn_Print_Area_43">"$#REF!.$A$2:$A$13"</definedName>
    <definedName name="Excel_BuiltIn_Print_Area_44">"$#REF!.$A$2:$II$65318"</definedName>
    <definedName name="Excel_BuiltIn_Print_Area_45_1">"$#REF!.$A$2:$A$20"</definedName>
    <definedName name="Excel_BuiltIn_Print_Area_5_1">"$#REF!.$A$8:$B$13"</definedName>
    <definedName name="Excel_BuiltIn_Print_Area_6_1">"$#REF!.$A$2:$B$15"</definedName>
    <definedName name="Excel_BuiltIn_Print_Titles_1">("$#REF!.$A$2:$C$65536~$#REF!.$A$2:$IP$4)")</definedName>
    <definedName name="Excel_BuiltIn_Print_Titles_2_1">NA()</definedName>
    <definedName name="Excel_BuiltIn_Print_Titles_2_1_1">("$#REF!.$A$2:$C$65462~$#REF!.$A$2:$IP$4)")</definedName>
    <definedName name="Excel_BuiltIn_Print_Titles_3" localSheetId="1">#REF!</definedName>
    <definedName name="Excel_BuiltIn_Print_Titles_3" localSheetId="2">#REF!</definedName>
    <definedName name="Excel_BuiltIn_Print_Titles_3">#REF!</definedName>
    <definedName name="Excel_BuiltIn_Print_Titles_3_1">NA()</definedName>
    <definedName name="Excel_BuiltIn_Print_Titles_3_1_1">("$#REF!.$A$2:$C$65536~$#REF!.$A$2:$IP$4)")</definedName>
    <definedName name="Excel_BuiltIn_Print_Titles_4_1" localSheetId="1">#REF!</definedName>
    <definedName name="Excel_BuiltIn_Print_Titles_4_1" localSheetId="2">#REF!</definedName>
    <definedName name="Excel_BuiltIn_Print_Titles_4_1">#REF!</definedName>
    <definedName name="Excel_BuiltIn_Print_Titles_4_1_1" localSheetId="1">#REF!</definedName>
    <definedName name="Excel_BuiltIn_Print_Titles_4_1_1" localSheetId="2">#REF!</definedName>
    <definedName name="Excel_BuiltIn_Print_Titles_4_1_1">#REF!</definedName>
    <definedName name="EXTENSAO" localSheetId="6">#REF!</definedName>
    <definedName name="EXTENSAO" localSheetId="1">#REF!</definedName>
    <definedName name="EXTENSAO" localSheetId="4">#REF!</definedName>
    <definedName name="EXTENSAO" localSheetId="2">#REF!</definedName>
    <definedName name="EXTENSAO">#REF!</definedName>
    <definedName name="EXTENSAO_2">"'file:///d:/obra%20andrade/bm%2002%20-%20cs/drenagem-bm02.xls'#$''.$k$113"</definedName>
    <definedName name="EXTENSAO_3">"'file:///d:/obra%20andrade/bm%2002%20-%20cs/drenagem-bm02.xls'#$''.$k$113"</definedName>
    <definedName name="EXTENSAO_4">"'file:///d:/obra%20andrade/bm%2002%20-%20cs/drenagem-bm02.xls'#$''.$k$113"</definedName>
    <definedName name="EXTENSAO_5">"'file:///d:/obra%20andrade/bm%2002%20-%20cs/drenagem-bm02.xls'#$''.$k$113"</definedName>
    <definedName name="EXTENSAO_6">"'file:///d:/obra%20andrade/bm%2002%20-%20cs/drenagem-bm02.xls'#$''.$k$113"</definedName>
    <definedName name="EXTENSAO_7">"'file:///d:/obra%20andrade/bm%2002%20-%20cs/drenagem-bm02.xls'#$''.$k$113"</definedName>
    <definedName name="Extenso" localSheetId="1">#N/A</definedName>
    <definedName name="Extenso" localSheetId="2">#N/A</definedName>
    <definedName name="Extenso">Extenso</definedName>
    <definedName name="F_01_120" localSheetId="1">#REF!</definedName>
    <definedName name="F_01_120" localSheetId="4">#REF!</definedName>
    <definedName name="F_01_120" localSheetId="2">#REF!</definedName>
    <definedName name="F_01_120">#REF!</definedName>
    <definedName name="F_01_120_2">"'file:///d:/obra%20andrade/bm%2002%20-%20cs/drenagem-bm02.xls'#$''.$f$9"</definedName>
    <definedName name="F_01_120_3">"'file:///d:/obra%20andrade/bm%2002%20-%20cs/drenagem-bm02.xls'#$''.$f$9"</definedName>
    <definedName name="F_01_120_4">"'file:///d:/obra%20andrade/bm%2002%20-%20cs/drenagem-bm02.xls'#$''.$f$9"</definedName>
    <definedName name="F_01_120_5">"'file:///d:/obra%20andrade/bm%2002%20-%20cs/drenagem-bm02.xls'#$''.$f$9"</definedName>
    <definedName name="F_01_120_6">"'file:///d:/obra%20andrade/bm%2002%20-%20cs/drenagem-bm02.xls'#$''.$f$9"</definedName>
    <definedName name="F_01_120_7">"'file:///d:/obra%20andrade/bm%2002%20-%20cs/drenagem-bm02.xls'#$''.$f$9"</definedName>
    <definedName name="F_01_150" localSheetId="1">#REF!</definedName>
    <definedName name="F_01_150" localSheetId="4">#REF!</definedName>
    <definedName name="F_01_150" localSheetId="2">#REF!</definedName>
    <definedName name="F_01_150">#REF!</definedName>
    <definedName name="F_01_150_2">"'file:///d:/obra%20andrade/bm%2002%20-%20cs/drenagem-bm02.xls'#$''.$g$9"</definedName>
    <definedName name="F_01_150_3">"'file:///d:/obra%20andrade/bm%2002%20-%20cs/drenagem-bm02.xls'#$''.$g$9"</definedName>
    <definedName name="F_01_150_4">"'file:///d:/obra%20andrade/bm%2002%20-%20cs/drenagem-bm02.xls'#$''.$g$9"</definedName>
    <definedName name="F_01_150_5">"'file:///d:/obra%20andrade/bm%2002%20-%20cs/drenagem-bm02.xls'#$''.$g$9"</definedName>
    <definedName name="F_01_150_6">"'file:///d:/obra%20andrade/bm%2002%20-%20cs/drenagem-bm02.xls'#$''.$g$9"</definedName>
    <definedName name="F_01_150_7">"'file:///d:/obra%20andrade/bm%2002%20-%20cs/drenagem-bm02.xls'#$''.$g$9"</definedName>
    <definedName name="F_01_180" localSheetId="1">#REF!</definedName>
    <definedName name="F_01_180" localSheetId="4">#REF!</definedName>
    <definedName name="F_01_180" localSheetId="2">#REF!</definedName>
    <definedName name="F_01_180">#REF!</definedName>
    <definedName name="F_01_180_2">"'file:///d:/obra%20andrade/bm%2002%20-%20cs/drenagem-bm02.xls'#$''.$h$9"</definedName>
    <definedName name="F_01_180_3">"'file:///d:/obra%20andrade/bm%2002%20-%20cs/drenagem-bm02.xls'#$''.$h$9"</definedName>
    <definedName name="F_01_180_4">"'file:///d:/obra%20andrade/bm%2002%20-%20cs/drenagem-bm02.xls'#$''.$h$9"</definedName>
    <definedName name="F_01_180_5">"'file:///d:/obra%20andrade/bm%2002%20-%20cs/drenagem-bm02.xls'#$''.$h$9"</definedName>
    <definedName name="F_01_180_6">"'file:///d:/obra%20andrade/bm%2002%20-%20cs/drenagem-bm02.xls'#$''.$h$9"</definedName>
    <definedName name="F_01_180_7">"'file:///d:/obra%20andrade/bm%2002%20-%20cs/drenagem-bm02.xls'#$''.$h$9"</definedName>
    <definedName name="F_01_210" localSheetId="1">#REF!</definedName>
    <definedName name="F_01_210" localSheetId="4">#REF!</definedName>
    <definedName name="F_01_210" localSheetId="2">#REF!</definedName>
    <definedName name="F_01_210">#REF!</definedName>
    <definedName name="F_01_210_2">"'file:///d:/obra%20andrade/bm%2002%20-%20cs/drenagem-bm02.xls'#$''.$i$9"</definedName>
    <definedName name="F_01_210_3">"'file:///d:/obra%20andrade/bm%2002%20-%20cs/drenagem-bm02.xls'#$''.$i$9"</definedName>
    <definedName name="F_01_210_4">"'file:///d:/obra%20andrade/bm%2002%20-%20cs/drenagem-bm02.xls'#$''.$i$9"</definedName>
    <definedName name="F_01_210_5">"'file:///d:/obra%20andrade/bm%2002%20-%20cs/drenagem-bm02.xls'#$''.$i$9"</definedName>
    <definedName name="F_01_210_6">"'file:///d:/obra%20andrade/bm%2002%20-%20cs/drenagem-bm02.xls'#$''.$i$9"</definedName>
    <definedName name="F_01_210_7">"'file:///d:/obra%20andrade/bm%2002%20-%20cs/drenagem-bm02.xls'#$''.$i$9"</definedName>
    <definedName name="F_01_240" localSheetId="1">#REF!</definedName>
    <definedName name="F_01_240" localSheetId="4">#REF!</definedName>
    <definedName name="F_01_240" localSheetId="2">#REF!</definedName>
    <definedName name="F_01_240">#REF!</definedName>
    <definedName name="F_01_240_2">"'file:///d:/obra%20andrade/bm%2002%20-%20cs/drenagem-bm02.xls'#$''.$j$9"</definedName>
    <definedName name="F_01_240_3">"'file:///d:/obra%20andrade/bm%2002%20-%20cs/drenagem-bm02.xls'#$''.$j$9"</definedName>
    <definedName name="F_01_240_4">"'file:///d:/obra%20andrade/bm%2002%20-%20cs/drenagem-bm02.xls'#$''.$j$9"</definedName>
    <definedName name="F_01_240_5">"'file:///d:/obra%20andrade/bm%2002%20-%20cs/drenagem-bm02.xls'#$''.$j$9"</definedName>
    <definedName name="F_01_240_6">"'file:///d:/obra%20andrade/bm%2002%20-%20cs/drenagem-bm02.xls'#$''.$j$9"</definedName>
    <definedName name="F_01_240_7">"'file:///d:/obra%20andrade/bm%2002%20-%20cs/drenagem-bm02.xls'#$''.$j$9"</definedName>
    <definedName name="F_01_270" localSheetId="1">#REF!</definedName>
    <definedName name="F_01_270" localSheetId="4">#REF!</definedName>
    <definedName name="F_01_270" localSheetId="2">#REF!</definedName>
    <definedName name="F_01_270">#REF!</definedName>
    <definedName name="F_01_270_2">"'file:///d:/obra%20andrade/bm%2002%20-%20cs/drenagem-bm02.xls'#$''.$k$9"</definedName>
    <definedName name="F_01_270_3">"'file:///d:/obra%20andrade/bm%2002%20-%20cs/drenagem-bm02.xls'#$''.$k$9"</definedName>
    <definedName name="F_01_270_4">"'file:///d:/obra%20andrade/bm%2002%20-%20cs/drenagem-bm02.xls'#$''.$k$9"</definedName>
    <definedName name="F_01_270_5">"'file:///d:/obra%20andrade/bm%2002%20-%20cs/drenagem-bm02.xls'#$''.$k$9"</definedName>
    <definedName name="F_01_270_6">"'file:///d:/obra%20andrade/bm%2002%20-%20cs/drenagem-bm02.xls'#$''.$k$9"</definedName>
    <definedName name="F_01_270_7">"'file:///d:/obra%20andrade/bm%2002%20-%20cs/drenagem-bm02.xls'#$''.$k$9"</definedName>
    <definedName name="F_01_30" localSheetId="1">#REF!</definedName>
    <definedName name="F_01_30" localSheetId="4">#REF!</definedName>
    <definedName name="F_01_30" localSheetId="2">#REF!</definedName>
    <definedName name="F_01_30">#REF!</definedName>
    <definedName name="F_01_30_2">"'file:///d:/obra%20andrade/bm%2002%20-%20cs/drenagem-bm02.xls'#$''.$c$9"</definedName>
    <definedName name="F_01_30_3">"'file:///d:/obra%20andrade/bm%2002%20-%20cs/drenagem-bm02.xls'#$''.$c$9"</definedName>
    <definedName name="F_01_30_4">"'file:///d:/obra%20andrade/bm%2002%20-%20cs/drenagem-bm02.xls'#$''.$c$9"</definedName>
    <definedName name="F_01_30_5">"'file:///d:/obra%20andrade/bm%2002%20-%20cs/drenagem-bm02.xls'#$''.$c$9"</definedName>
    <definedName name="F_01_30_6">"'file:///d:/obra%20andrade/bm%2002%20-%20cs/drenagem-bm02.xls'#$''.$c$9"</definedName>
    <definedName name="F_01_30_7">"'file:///d:/obra%20andrade/bm%2002%20-%20cs/drenagem-bm02.xls'#$''.$c$9"</definedName>
    <definedName name="F_01_300" localSheetId="1">#REF!</definedName>
    <definedName name="F_01_300" localSheetId="4">#REF!</definedName>
    <definedName name="F_01_300" localSheetId="2">#REF!</definedName>
    <definedName name="F_01_300">#REF!</definedName>
    <definedName name="F_01_300_2">"'file:///d:/obra%20andrade/bm%2002%20-%20cs/drenagem-bm02.xls'#$''.$l$9"</definedName>
    <definedName name="F_01_300_3">"'file:///d:/obra%20andrade/bm%2002%20-%20cs/drenagem-bm02.xls'#$''.$l$9"</definedName>
    <definedName name="F_01_300_4">"'file:///d:/obra%20andrade/bm%2002%20-%20cs/drenagem-bm02.xls'#$''.$l$9"</definedName>
    <definedName name="F_01_300_5">"'file:///d:/obra%20andrade/bm%2002%20-%20cs/drenagem-bm02.xls'#$''.$l$9"</definedName>
    <definedName name="F_01_300_6">"'file:///d:/obra%20andrade/bm%2002%20-%20cs/drenagem-bm02.xls'#$''.$l$9"</definedName>
    <definedName name="F_01_300_7">"'file:///d:/obra%20andrade/bm%2002%20-%20cs/drenagem-bm02.xls'#$''.$l$9"</definedName>
    <definedName name="F_01_330" localSheetId="1">#REF!</definedName>
    <definedName name="F_01_330" localSheetId="4">#REF!</definedName>
    <definedName name="F_01_330" localSheetId="2">#REF!</definedName>
    <definedName name="F_01_330">#REF!</definedName>
    <definedName name="F_01_330_2">"'file:///d:/obra%20andrade/bm%2002%20-%20cs/drenagem-bm02.xls'#$''.$m$9"</definedName>
    <definedName name="F_01_330_3">"'file:///d:/obra%20andrade/bm%2002%20-%20cs/drenagem-bm02.xls'#$''.$m$9"</definedName>
    <definedName name="F_01_330_4">"'file:///d:/obra%20andrade/bm%2002%20-%20cs/drenagem-bm02.xls'#$''.$m$9"</definedName>
    <definedName name="F_01_330_5">"'file:///d:/obra%20andrade/bm%2002%20-%20cs/drenagem-bm02.xls'#$''.$m$9"</definedName>
    <definedName name="F_01_330_6">"'file:///d:/obra%20andrade/bm%2002%20-%20cs/drenagem-bm02.xls'#$''.$m$9"</definedName>
    <definedName name="F_01_330_7">"'file:///d:/obra%20andrade/bm%2002%20-%20cs/drenagem-bm02.xls'#$''.$m$9"</definedName>
    <definedName name="F_01_360" localSheetId="1">#REF!</definedName>
    <definedName name="F_01_360" localSheetId="4">#REF!</definedName>
    <definedName name="F_01_360" localSheetId="2">#REF!</definedName>
    <definedName name="F_01_360">#REF!</definedName>
    <definedName name="F_01_360_2">"'file:///d:/obra%20andrade/bm%2002%20-%20cs/drenagem-bm02.xls'#$''.$n$9"</definedName>
    <definedName name="F_01_360_3">"'file:///d:/obra%20andrade/bm%2002%20-%20cs/drenagem-bm02.xls'#$''.$n$9"</definedName>
    <definedName name="F_01_360_4">"'file:///d:/obra%20andrade/bm%2002%20-%20cs/drenagem-bm02.xls'#$''.$n$9"</definedName>
    <definedName name="F_01_360_5">"'file:///d:/obra%20andrade/bm%2002%20-%20cs/drenagem-bm02.xls'#$''.$n$9"</definedName>
    <definedName name="F_01_360_6">"'file:///d:/obra%20andrade/bm%2002%20-%20cs/drenagem-bm02.xls'#$''.$n$9"</definedName>
    <definedName name="F_01_360_7">"'file:///d:/obra%20andrade/bm%2002%20-%20cs/drenagem-bm02.xls'#$''.$n$9"</definedName>
    <definedName name="F_01_390" localSheetId="1">#REF!</definedName>
    <definedName name="F_01_390" localSheetId="4">#REF!</definedName>
    <definedName name="F_01_390" localSheetId="2">#REF!</definedName>
    <definedName name="F_01_390">#REF!</definedName>
    <definedName name="F_01_390_2">"'file:///d:/obra%20andrade/bm%2002%20-%20cs/drenagem-bm02.xls'#$''.$o$9"</definedName>
    <definedName name="F_01_390_3">"'file:///d:/obra%20andrade/bm%2002%20-%20cs/drenagem-bm02.xls'#$''.$o$9"</definedName>
    <definedName name="F_01_390_4">"'file:///d:/obra%20andrade/bm%2002%20-%20cs/drenagem-bm02.xls'#$''.$o$9"</definedName>
    <definedName name="F_01_390_5">"'file:///d:/obra%20andrade/bm%2002%20-%20cs/drenagem-bm02.xls'#$''.$o$9"</definedName>
    <definedName name="F_01_390_6">"'file:///d:/obra%20andrade/bm%2002%20-%20cs/drenagem-bm02.xls'#$''.$o$9"</definedName>
    <definedName name="F_01_390_7">"'file:///d:/obra%20andrade/bm%2002%20-%20cs/drenagem-bm02.xls'#$''.$o$9"</definedName>
    <definedName name="F_01_420" localSheetId="1">#REF!</definedName>
    <definedName name="F_01_420" localSheetId="4">#REF!</definedName>
    <definedName name="F_01_420" localSheetId="2">#REF!</definedName>
    <definedName name="F_01_420">#REF!</definedName>
    <definedName name="F_01_420_2">"'file:///d:/obra%20andrade/bm%2002%20-%20cs/drenagem-bm02.xls'#$''.$p$9"</definedName>
    <definedName name="F_01_420_3">"'file:///d:/obra%20andrade/bm%2002%20-%20cs/drenagem-bm02.xls'#$''.$p$9"</definedName>
    <definedName name="F_01_420_4">"'file:///d:/obra%20andrade/bm%2002%20-%20cs/drenagem-bm02.xls'#$''.$p$9"</definedName>
    <definedName name="F_01_420_5">"'file:///d:/obra%20andrade/bm%2002%20-%20cs/drenagem-bm02.xls'#$''.$p$9"</definedName>
    <definedName name="F_01_420_6">"'file:///d:/obra%20andrade/bm%2002%20-%20cs/drenagem-bm02.xls'#$''.$p$9"</definedName>
    <definedName name="F_01_420_7">"'file:///d:/obra%20andrade/bm%2002%20-%20cs/drenagem-bm02.xls'#$''.$p$9"</definedName>
    <definedName name="F_01_450" localSheetId="1">#REF!</definedName>
    <definedName name="F_01_450" localSheetId="4">#REF!</definedName>
    <definedName name="F_01_450" localSheetId="2">#REF!</definedName>
    <definedName name="F_01_450">#REF!</definedName>
    <definedName name="F_01_450_2">"'file:///d:/obra%20andrade/bm%2002%20-%20cs/drenagem-bm02.xls'#$''.$q$9"</definedName>
    <definedName name="F_01_450_3">"'file:///d:/obra%20andrade/bm%2002%20-%20cs/drenagem-bm02.xls'#$''.$q$9"</definedName>
    <definedName name="F_01_450_4">"'file:///d:/obra%20andrade/bm%2002%20-%20cs/drenagem-bm02.xls'#$''.$q$9"</definedName>
    <definedName name="F_01_450_5">"'file:///d:/obra%20andrade/bm%2002%20-%20cs/drenagem-bm02.xls'#$''.$q$9"</definedName>
    <definedName name="F_01_450_6">"'file:///d:/obra%20andrade/bm%2002%20-%20cs/drenagem-bm02.xls'#$''.$q$9"</definedName>
    <definedName name="F_01_450_7">"'file:///d:/obra%20andrade/bm%2002%20-%20cs/drenagem-bm02.xls'#$''.$q$9"</definedName>
    <definedName name="F_01_480" localSheetId="1">#REF!</definedName>
    <definedName name="F_01_480" localSheetId="4">#REF!</definedName>
    <definedName name="F_01_480" localSheetId="2">#REF!</definedName>
    <definedName name="F_01_480">#REF!</definedName>
    <definedName name="F_01_480_2">"'file:///d:/obra%20andrade/bm%2002%20-%20cs/drenagem-bm02.xls'#$''.$r$9"</definedName>
    <definedName name="F_01_480_3">"'file:///d:/obra%20andrade/bm%2002%20-%20cs/drenagem-bm02.xls'#$''.$r$9"</definedName>
    <definedName name="F_01_480_4">"'file:///d:/obra%20andrade/bm%2002%20-%20cs/drenagem-bm02.xls'#$''.$r$9"</definedName>
    <definedName name="F_01_480_5">"'file:///d:/obra%20andrade/bm%2002%20-%20cs/drenagem-bm02.xls'#$''.$r$9"</definedName>
    <definedName name="F_01_480_6">"'file:///d:/obra%20andrade/bm%2002%20-%20cs/drenagem-bm02.xls'#$''.$r$9"</definedName>
    <definedName name="F_01_480_7">"'file:///d:/obra%20andrade/bm%2002%20-%20cs/drenagem-bm02.xls'#$''.$r$9"</definedName>
    <definedName name="F_01_510" localSheetId="1">#REF!</definedName>
    <definedName name="F_01_510" localSheetId="4">#REF!</definedName>
    <definedName name="F_01_510" localSheetId="2">#REF!</definedName>
    <definedName name="F_01_510">#REF!</definedName>
    <definedName name="F_01_510_2">"'file:///d:/obra%20andrade/bm%2002%20-%20cs/drenagem-bm02.xls'#$''.$s$9"</definedName>
    <definedName name="F_01_510_3">"'file:///d:/obra%20andrade/bm%2002%20-%20cs/drenagem-bm02.xls'#$''.$s$9"</definedName>
    <definedName name="F_01_510_4">"'file:///d:/obra%20andrade/bm%2002%20-%20cs/drenagem-bm02.xls'#$''.$s$9"</definedName>
    <definedName name="F_01_510_5">"'file:///d:/obra%20andrade/bm%2002%20-%20cs/drenagem-bm02.xls'#$''.$s$9"</definedName>
    <definedName name="F_01_510_6">"'file:///d:/obra%20andrade/bm%2002%20-%20cs/drenagem-bm02.xls'#$''.$s$9"</definedName>
    <definedName name="F_01_510_7">"'file:///d:/obra%20andrade/bm%2002%20-%20cs/drenagem-bm02.xls'#$''.$s$9"</definedName>
    <definedName name="F_01_540" localSheetId="1">#REF!</definedName>
    <definedName name="F_01_540" localSheetId="4">#REF!</definedName>
    <definedName name="F_01_540" localSheetId="2">#REF!</definedName>
    <definedName name="F_01_540">#REF!</definedName>
    <definedName name="F_01_540_2">"'file:///d:/obra%20andrade/bm%2002%20-%20cs/drenagem-bm02.xls'#$''.$t$9"</definedName>
    <definedName name="F_01_540_3">"'file:///d:/obra%20andrade/bm%2002%20-%20cs/drenagem-bm02.xls'#$''.$t$9"</definedName>
    <definedName name="F_01_540_4">"'file:///d:/obra%20andrade/bm%2002%20-%20cs/drenagem-bm02.xls'#$''.$t$9"</definedName>
    <definedName name="F_01_540_5">"'file:///d:/obra%20andrade/bm%2002%20-%20cs/drenagem-bm02.xls'#$''.$t$9"</definedName>
    <definedName name="F_01_540_6">"'file:///d:/obra%20andrade/bm%2002%20-%20cs/drenagem-bm02.xls'#$''.$t$9"</definedName>
    <definedName name="F_01_540_7">"'file:///d:/obra%20andrade/bm%2002%20-%20cs/drenagem-bm02.xls'#$''.$t$9"</definedName>
    <definedName name="F_01_570" localSheetId="1">#REF!</definedName>
    <definedName name="F_01_570" localSheetId="4">#REF!</definedName>
    <definedName name="F_01_570" localSheetId="2">#REF!</definedName>
    <definedName name="F_01_570">#REF!</definedName>
    <definedName name="F_01_570_2">"'file:///d:/obra%20andrade/bm%2002%20-%20cs/drenagem-bm02.xls'#$''.$u$9"</definedName>
    <definedName name="F_01_570_3">"'file:///d:/obra%20andrade/bm%2002%20-%20cs/drenagem-bm02.xls'#$''.$u$9"</definedName>
    <definedName name="F_01_570_4">"'file:///d:/obra%20andrade/bm%2002%20-%20cs/drenagem-bm02.xls'#$''.$u$9"</definedName>
    <definedName name="F_01_570_5">"'file:///d:/obra%20andrade/bm%2002%20-%20cs/drenagem-bm02.xls'#$''.$u$9"</definedName>
    <definedName name="F_01_570_6">"'file:///d:/obra%20andrade/bm%2002%20-%20cs/drenagem-bm02.xls'#$''.$u$9"</definedName>
    <definedName name="F_01_570_7">"'file:///d:/obra%20andrade/bm%2002%20-%20cs/drenagem-bm02.xls'#$''.$u$9"</definedName>
    <definedName name="F_01_60" localSheetId="1">#REF!</definedName>
    <definedName name="F_01_60" localSheetId="4">#REF!</definedName>
    <definedName name="F_01_60" localSheetId="2">#REF!</definedName>
    <definedName name="F_01_60">#REF!</definedName>
    <definedName name="F_01_60_2">"'file:///d:/obra%20andrade/bm%2002%20-%20cs/drenagem-bm02.xls'#$''.$d$9"</definedName>
    <definedName name="F_01_60_3">"'file:///d:/obra%20andrade/bm%2002%20-%20cs/drenagem-bm02.xls'#$''.$d$9"</definedName>
    <definedName name="F_01_60_4">"'file:///d:/obra%20andrade/bm%2002%20-%20cs/drenagem-bm02.xls'#$''.$d$9"</definedName>
    <definedName name="F_01_60_5">"'file:///d:/obra%20andrade/bm%2002%20-%20cs/drenagem-bm02.xls'#$''.$d$9"</definedName>
    <definedName name="F_01_60_6">"'file:///d:/obra%20andrade/bm%2002%20-%20cs/drenagem-bm02.xls'#$''.$d$9"</definedName>
    <definedName name="F_01_60_7">"'file:///d:/obra%20andrade/bm%2002%20-%20cs/drenagem-bm02.xls'#$''.$d$9"</definedName>
    <definedName name="F_01_600" localSheetId="1">#REF!</definedName>
    <definedName name="F_01_600" localSheetId="4">#REF!</definedName>
    <definedName name="F_01_600" localSheetId="2">#REF!</definedName>
    <definedName name="F_01_600">#REF!</definedName>
    <definedName name="F_01_600_2">"'file:///d:/obra%20andrade/bm%2002%20-%20cs/drenagem-bm02.xls'#$''.$v$9"</definedName>
    <definedName name="F_01_600_3">"'file:///d:/obra%20andrade/bm%2002%20-%20cs/drenagem-bm02.xls'#$''.$v$9"</definedName>
    <definedName name="F_01_600_4">"'file:///d:/obra%20andrade/bm%2002%20-%20cs/drenagem-bm02.xls'#$''.$v$9"</definedName>
    <definedName name="F_01_600_5">"'file:///d:/obra%20andrade/bm%2002%20-%20cs/drenagem-bm02.xls'#$''.$v$9"</definedName>
    <definedName name="F_01_600_6">"'file:///d:/obra%20andrade/bm%2002%20-%20cs/drenagem-bm02.xls'#$''.$v$9"</definedName>
    <definedName name="F_01_600_7">"'file:///d:/obra%20andrade/bm%2002%20-%20cs/drenagem-bm02.xls'#$''.$v$9"</definedName>
    <definedName name="F_01_630" localSheetId="1">#REF!</definedName>
    <definedName name="F_01_630" localSheetId="4">#REF!</definedName>
    <definedName name="F_01_630" localSheetId="2">#REF!</definedName>
    <definedName name="F_01_630">#REF!</definedName>
    <definedName name="F_01_630_2">"'file:///d:/obra%20andrade/bm%2002%20-%20cs/drenagem-bm02.xls'#$''.$w$9"</definedName>
    <definedName name="F_01_630_3">"'file:///d:/obra%20andrade/bm%2002%20-%20cs/drenagem-bm02.xls'#$''.$w$9"</definedName>
    <definedName name="F_01_630_4">"'file:///d:/obra%20andrade/bm%2002%20-%20cs/drenagem-bm02.xls'#$''.$w$9"</definedName>
    <definedName name="F_01_630_5">"'file:///d:/obra%20andrade/bm%2002%20-%20cs/drenagem-bm02.xls'#$''.$w$9"</definedName>
    <definedName name="F_01_630_6">"'file:///d:/obra%20andrade/bm%2002%20-%20cs/drenagem-bm02.xls'#$''.$w$9"</definedName>
    <definedName name="F_01_630_7">"'file:///d:/obra%20andrade/bm%2002%20-%20cs/drenagem-bm02.xls'#$''.$w$9"</definedName>
    <definedName name="F_01_660" localSheetId="1">#REF!</definedName>
    <definedName name="F_01_660" localSheetId="4">#REF!</definedName>
    <definedName name="F_01_660" localSheetId="2">#REF!</definedName>
    <definedName name="F_01_660">#REF!</definedName>
    <definedName name="F_01_660_2">"'file:///d:/obra%20andrade/bm%2002%20-%20cs/drenagem-bm02.xls'#$''.$x$9"</definedName>
    <definedName name="F_01_660_3">"'file:///d:/obra%20andrade/bm%2002%20-%20cs/drenagem-bm02.xls'#$''.$x$9"</definedName>
    <definedName name="F_01_660_4">"'file:///d:/obra%20andrade/bm%2002%20-%20cs/drenagem-bm02.xls'#$''.$x$9"</definedName>
    <definedName name="F_01_660_5">"'file:///d:/obra%20andrade/bm%2002%20-%20cs/drenagem-bm02.xls'#$''.$x$9"</definedName>
    <definedName name="F_01_660_6">"'file:///d:/obra%20andrade/bm%2002%20-%20cs/drenagem-bm02.xls'#$''.$x$9"</definedName>
    <definedName name="F_01_660_7">"'file:///d:/obra%20andrade/bm%2002%20-%20cs/drenagem-bm02.xls'#$''.$x$9"</definedName>
    <definedName name="F_01_690" localSheetId="1">#REF!</definedName>
    <definedName name="F_01_690" localSheetId="4">#REF!</definedName>
    <definedName name="F_01_690" localSheetId="2">#REF!</definedName>
    <definedName name="F_01_690">#REF!</definedName>
    <definedName name="F_01_690_2">"'file:///d:/obra%20andrade/bm%2002%20-%20cs/drenagem-bm02.xls'#$''.$y$9"</definedName>
    <definedName name="F_01_690_3">"'file:///d:/obra%20andrade/bm%2002%20-%20cs/drenagem-bm02.xls'#$''.$y$9"</definedName>
    <definedName name="F_01_690_4">"'file:///d:/obra%20andrade/bm%2002%20-%20cs/drenagem-bm02.xls'#$''.$y$9"</definedName>
    <definedName name="F_01_690_5">"'file:///d:/obra%20andrade/bm%2002%20-%20cs/drenagem-bm02.xls'#$''.$y$9"</definedName>
    <definedName name="F_01_690_6">"'file:///d:/obra%20andrade/bm%2002%20-%20cs/drenagem-bm02.xls'#$''.$y$9"</definedName>
    <definedName name="F_01_690_7">"'file:///d:/obra%20andrade/bm%2002%20-%20cs/drenagem-bm02.xls'#$''.$y$9"</definedName>
    <definedName name="F_01_720" localSheetId="1">#REF!</definedName>
    <definedName name="F_01_720" localSheetId="4">#REF!</definedName>
    <definedName name="F_01_720" localSheetId="2">#REF!</definedName>
    <definedName name="F_01_720">#REF!</definedName>
    <definedName name="F_01_720_2">"'file:///d:/obra%20andrade/bm%2002%20-%20cs/drenagem-bm02.xls'#$''.$z$9"</definedName>
    <definedName name="F_01_720_3">"'file:///d:/obra%20andrade/bm%2002%20-%20cs/drenagem-bm02.xls'#$''.$z$9"</definedName>
    <definedName name="F_01_720_4">"'file:///d:/obra%20andrade/bm%2002%20-%20cs/drenagem-bm02.xls'#$''.$z$9"</definedName>
    <definedName name="F_01_720_5">"'file:///d:/obra%20andrade/bm%2002%20-%20cs/drenagem-bm02.xls'#$''.$z$9"</definedName>
    <definedName name="F_01_720_6">"'file:///d:/obra%20andrade/bm%2002%20-%20cs/drenagem-bm02.xls'#$''.$z$9"</definedName>
    <definedName name="F_01_720_7">"'file:///d:/obra%20andrade/bm%2002%20-%20cs/drenagem-bm02.xls'#$''.$z$9"</definedName>
    <definedName name="F_01_90" localSheetId="1">#REF!</definedName>
    <definedName name="F_01_90" localSheetId="4">#REF!</definedName>
    <definedName name="F_01_90" localSheetId="2">#REF!</definedName>
    <definedName name="F_01_90">#REF!</definedName>
    <definedName name="F_01_90_2">"'file:///d:/obra%20andrade/bm%2002%20-%20cs/drenagem-bm02.xls'#$''.$e$9"</definedName>
    <definedName name="F_01_90_3">"'file:///d:/obra%20andrade/bm%2002%20-%20cs/drenagem-bm02.xls'#$''.$e$9"</definedName>
    <definedName name="F_01_90_4">"'file:///d:/obra%20andrade/bm%2002%20-%20cs/drenagem-bm02.xls'#$''.$e$9"</definedName>
    <definedName name="F_01_90_5">"'file:///d:/obra%20andrade/bm%2002%20-%20cs/drenagem-bm02.xls'#$''.$e$9"</definedName>
    <definedName name="F_01_90_6">"'file:///d:/obra%20andrade/bm%2002%20-%20cs/drenagem-bm02.xls'#$''.$e$9"</definedName>
    <definedName name="F_01_90_7">"'file:///d:/obra%20andrade/bm%2002%20-%20cs/drenagem-bm02.xls'#$''.$e$9"</definedName>
    <definedName name="F_02_120" localSheetId="1">#REF!</definedName>
    <definedName name="F_02_120" localSheetId="4">#REF!</definedName>
    <definedName name="F_02_120" localSheetId="2">#REF!</definedName>
    <definedName name="F_02_120">#REF!</definedName>
    <definedName name="F_02_120_2">"'file:///d:/obra%20andrade/bm%2002%20-%20cs/drenagem-bm02.xls'#$''.$f$11"</definedName>
    <definedName name="F_02_120_3">"'file:///d:/obra%20andrade/bm%2002%20-%20cs/drenagem-bm02.xls'#$''.$f$11"</definedName>
    <definedName name="F_02_120_4">"'file:///d:/obra%20andrade/bm%2002%20-%20cs/drenagem-bm02.xls'#$''.$f$11"</definedName>
    <definedName name="F_02_120_5">"'file:///d:/obra%20andrade/bm%2002%20-%20cs/drenagem-bm02.xls'#$''.$f$11"</definedName>
    <definedName name="F_02_120_6">"'file:///d:/obra%20andrade/bm%2002%20-%20cs/drenagem-bm02.xls'#$''.$f$11"</definedName>
    <definedName name="F_02_120_7">"'file:///d:/obra%20andrade/bm%2002%20-%20cs/drenagem-bm02.xls'#$''.$f$11"</definedName>
    <definedName name="F_02_150" localSheetId="1">#REF!</definedName>
    <definedName name="F_02_150" localSheetId="4">#REF!</definedName>
    <definedName name="F_02_150" localSheetId="2">#REF!</definedName>
    <definedName name="F_02_150">#REF!</definedName>
    <definedName name="F_02_150_2">"'file:///d:/obra%20andrade/bm%2002%20-%20cs/drenagem-bm02.xls'#$''.$g$11"</definedName>
    <definedName name="F_02_150_3">"'file:///d:/obra%20andrade/bm%2002%20-%20cs/drenagem-bm02.xls'#$''.$g$11"</definedName>
    <definedName name="F_02_150_4">"'file:///d:/obra%20andrade/bm%2002%20-%20cs/drenagem-bm02.xls'#$''.$g$11"</definedName>
    <definedName name="F_02_150_5">"'file:///d:/obra%20andrade/bm%2002%20-%20cs/drenagem-bm02.xls'#$''.$g$11"</definedName>
    <definedName name="F_02_150_6">"'file:///d:/obra%20andrade/bm%2002%20-%20cs/drenagem-bm02.xls'#$''.$g$11"</definedName>
    <definedName name="F_02_150_7">"'file:///d:/obra%20andrade/bm%2002%20-%20cs/drenagem-bm02.xls'#$''.$g$11"</definedName>
    <definedName name="F_02_180" localSheetId="1">#REF!</definedName>
    <definedName name="F_02_180" localSheetId="4">#REF!</definedName>
    <definedName name="F_02_180" localSheetId="2">#REF!</definedName>
    <definedName name="F_02_180">#REF!</definedName>
    <definedName name="F_02_180_2">"'file:///d:/obra%20andrade/bm%2002%20-%20cs/drenagem-bm02.xls'#$''.$h$11"</definedName>
    <definedName name="F_02_180_3">"'file:///d:/obra%20andrade/bm%2002%20-%20cs/drenagem-bm02.xls'#$''.$h$11"</definedName>
    <definedName name="F_02_180_4">"'file:///d:/obra%20andrade/bm%2002%20-%20cs/drenagem-bm02.xls'#$''.$h$11"</definedName>
    <definedName name="F_02_180_5">"'file:///d:/obra%20andrade/bm%2002%20-%20cs/drenagem-bm02.xls'#$''.$h$11"</definedName>
    <definedName name="F_02_180_6">"'file:///d:/obra%20andrade/bm%2002%20-%20cs/drenagem-bm02.xls'#$''.$h$11"</definedName>
    <definedName name="F_02_180_7">"'file:///d:/obra%20andrade/bm%2002%20-%20cs/drenagem-bm02.xls'#$''.$h$11"</definedName>
    <definedName name="F_02_210" localSheetId="1">#REF!</definedName>
    <definedName name="F_02_210" localSheetId="4">#REF!</definedName>
    <definedName name="F_02_210" localSheetId="2">#REF!</definedName>
    <definedName name="F_02_210">#REF!</definedName>
    <definedName name="F_02_210_2">"'file:///d:/obra%20andrade/bm%2002%20-%20cs/drenagem-bm02.xls'#$''.$i$11"</definedName>
    <definedName name="F_02_210_3">"'file:///d:/obra%20andrade/bm%2002%20-%20cs/drenagem-bm02.xls'#$''.$i$11"</definedName>
    <definedName name="F_02_210_4">"'file:///d:/obra%20andrade/bm%2002%20-%20cs/drenagem-bm02.xls'#$''.$i$11"</definedName>
    <definedName name="F_02_210_5">"'file:///d:/obra%20andrade/bm%2002%20-%20cs/drenagem-bm02.xls'#$''.$i$11"</definedName>
    <definedName name="F_02_210_6">"'file:///d:/obra%20andrade/bm%2002%20-%20cs/drenagem-bm02.xls'#$''.$i$11"</definedName>
    <definedName name="F_02_210_7">"'file:///d:/obra%20andrade/bm%2002%20-%20cs/drenagem-bm02.xls'#$''.$i$11"</definedName>
    <definedName name="F_02_240" localSheetId="1">#REF!</definedName>
    <definedName name="F_02_240" localSheetId="4">#REF!</definedName>
    <definedName name="F_02_240" localSheetId="2">#REF!</definedName>
    <definedName name="F_02_240">#REF!</definedName>
    <definedName name="F_02_240_2">"'file:///d:/obra%20andrade/bm%2002%20-%20cs/drenagem-bm02.xls'#$''.$j$11"</definedName>
    <definedName name="F_02_240_3">"'file:///d:/obra%20andrade/bm%2002%20-%20cs/drenagem-bm02.xls'#$''.$j$11"</definedName>
    <definedName name="F_02_240_4">"'file:///d:/obra%20andrade/bm%2002%20-%20cs/drenagem-bm02.xls'#$''.$j$11"</definedName>
    <definedName name="F_02_240_5">"'file:///d:/obra%20andrade/bm%2002%20-%20cs/drenagem-bm02.xls'#$''.$j$11"</definedName>
    <definedName name="F_02_240_6">"'file:///d:/obra%20andrade/bm%2002%20-%20cs/drenagem-bm02.xls'#$''.$j$11"</definedName>
    <definedName name="F_02_240_7">"'file:///d:/obra%20andrade/bm%2002%20-%20cs/drenagem-bm02.xls'#$''.$j$11"</definedName>
    <definedName name="F_02_270" localSheetId="1">#REF!</definedName>
    <definedName name="F_02_270" localSheetId="4">#REF!</definedName>
    <definedName name="F_02_270" localSheetId="2">#REF!</definedName>
    <definedName name="F_02_270">#REF!</definedName>
    <definedName name="F_02_270_2">"'file:///d:/obra%20andrade/bm%2002%20-%20cs/drenagem-bm02.xls'#$''.$k$11"</definedName>
    <definedName name="F_02_270_3">"'file:///d:/obra%20andrade/bm%2002%20-%20cs/drenagem-bm02.xls'#$''.$k$11"</definedName>
    <definedName name="F_02_270_4">"'file:///d:/obra%20andrade/bm%2002%20-%20cs/drenagem-bm02.xls'#$''.$k$11"</definedName>
    <definedName name="F_02_270_5">"'file:///d:/obra%20andrade/bm%2002%20-%20cs/drenagem-bm02.xls'#$''.$k$11"</definedName>
    <definedName name="F_02_270_6">"'file:///d:/obra%20andrade/bm%2002%20-%20cs/drenagem-bm02.xls'#$''.$k$11"</definedName>
    <definedName name="F_02_270_7">"'file:///d:/obra%20andrade/bm%2002%20-%20cs/drenagem-bm02.xls'#$''.$k$11"</definedName>
    <definedName name="F_02_30" localSheetId="1">#REF!</definedName>
    <definedName name="F_02_30" localSheetId="4">#REF!</definedName>
    <definedName name="F_02_30" localSheetId="2">#REF!</definedName>
    <definedName name="F_02_30">#REF!</definedName>
    <definedName name="F_02_30_2">"'file:///d:/obra%20andrade/bm%2002%20-%20cs/drenagem-bm02.xls'#$''.$c$11"</definedName>
    <definedName name="F_02_30_3">"'file:///d:/obra%20andrade/bm%2002%20-%20cs/drenagem-bm02.xls'#$''.$c$11"</definedName>
    <definedName name="F_02_30_4">"'file:///d:/obra%20andrade/bm%2002%20-%20cs/drenagem-bm02.xls'#$''.$c$11"</definedName>
    <definedName name="F_02_30_5">"'file:///d:/obra%20andrade/bm%2002%20-%20cs/drenagem-bm02.xls'#$''.$c$11"</definedName>
    <definedName name="F_02_30_6">"'file:///d:/obra%20andrade/bm%2002%20-%20cs/drenagem-bm02.xls'#$''.$c$11"</definedName>
    <definedName name="F_02_30_7">"'file:///d:/obra%20andrade/bm%2002%20-%20cs/drenagem-bm02.xls'#$''.$c$11"</definedName>
    <definedName name="F_02_300" localSheetId="1">#REF!</definedName>
    <definedName name="F_02_300" localSheetId="4">#REF!</definedName>
    <definedName name="F_02_300" localSheetId="2">#REF!</definedName>
    <definedName name="F_02_300">#REF!</definedName>
    <definedName name="F_02_300_2">"'file:///d:/obra%20andrade/bm%2002%20-%20cs/drenagem-bm02.xls'#$''.$l$11"</definedName>
    <definedName name="F_02_300_3">"'file:///d:/obra%20andrade/bm%2002%20-%20cs/drenagem-bm02.xls'#$''.$l$11"</definedName>
    <definedName name="F_02_300_4">"'file:///d:/obra%20andrade/bm%2002%20-%20cs/drenagem-bm02.xls'#$''.$l$11"</definedName>
    <definedName name="F_02_300_5">"'file:///d:/obra%20andrade/bm%2002%20-%20cs/drenagem-bm02.xls'#$''.$l$11"</definedName>
    <definedName name="F_02_300_6">"'file:///d:/obra%20andrade/bm%2002%20-%20cs/drenagem-bm02.xls'#$''.$l$11"</definedName>
    <definedName name="F_02_300_7">"'file:///d:/obra%20andrade/bm%2002%20-%20cs/drenagem-bm02.xls'#$''.$l$11"</definedName>
    <definedName name="F_02_330" localSheetId="1">#REF!</definedName>
    <definedName name="F_02_330" localSheetId="4">#REF!</definedName>
    <definedName name="F_02_330" localSheetId="2">#REF!</definedName>
    <definedName name="F_02_330">#REF!</definedName>
    <definedName name="F_02_330_2">"'file:///d:/obra%20andrade/bm%2002%20-%20cs/drenagem-bm02.xls'#$''.$m$11"</definedName>
    <definedName name="F_02_330_3">"'file:///d:/obra%20andrade/bm%2002%20-%20cs/drenagem-bm02.xls'#$''.$m$11"</definedName>
    <definedName name="F_02_330_4">"'file:///d:/obra%20andrade/bm%2002%20-%20cs/drenagem-bm02.xls'#$''.$m$11"</definedName>
    <definedName name="F_02_330_5">"'file:///d:/obra%20andrade/bm%2002%20-%20cs/drenagem-bm02.xls'#$''.$m$11"</definedName>
    <definedName name="F_02_330_6">"'file:///d:/obra%20andrade/bm%2002%20-%20cs/drenagem-bm02.xls'#$''.$m$11"</definedName>
    <definedName name="F_02_330_7">"'file:///d:/obra%20andrade/bm%2002%20-%20cs/drenagem-bm02.xls'#$''.$m$11"</definedName>
    <definedName name="F_02_360" localSheetId="1">#REF!</definedName>
    <definedName name="F_02_360" localSheetId="4">#REF!</definedName>
    <definedName name="F_02_360" localSheetId="2">#REF!</definedName>
    <definedName name="F_02_360">#REF!</definedName>
    <definedName name="F_02_360_2">"'file:///d:/obra%20andrade/bm%2002%20-%20cs/drenagem-bm02.xls'#$''.$n$11"</definedName>
    <definedName name="F_02_360_3">"'file:///d:/obra%20andrade/bm%2002%20-%20cs/drenagem-bm02.xls'#$''.$n$11"</definedName>
    <definedName name="F_02_360_4">"'file:///d:/obra%20andrade/bm%2002%20-%20cs/drenagem-bm02.xls'#$''.$n$11"</definedName>
    <definedName name="F_02_360_5">"'file:///d:/obra%20andrade/bm%2002%20-%20cs/drenagem-bm02.xls'#$''.$n$11"</definedName>
    <definedName name="F_02_360_6">"'file:///d:/obra%20andrade/bm%2002%20-%20cs/drenagem-bm02.xls'#$''.$n$11"</definedName>
    <definedName name="F_02_360_7">"'file:///d:/obra%20andrade/bm%2002%20-%20cs/drenagem-bm02.xls'#$''.$n$11"</definedName>
    <definedName name="F_02_390" localSheetId="1">#REF!</definedName>
    <definedName name="F_02_390" localSheetId="4">#REF!</definedName>
    <definedName name="F_02_390" localSheetId="2">#REF!</definedName>
    <definedName name="F_02_390">#REF!</definedName>
    <definedName name="F_02_390_2">"'file:///d:/obra%20andrade/bm%2002%20-%20cs/drenagem-bm02.xls'#$''.$o$11"</definedName>
    <definedName name="F_02_390_3">"'file:///d:/obra%20andrade/bm%2002%20-%20cs/drenagem-bm02.xls'#$''.$o$11"</definedName>
    <definedName name="F_02_390_4">"'file:///d:/obra%20andrade/bm%2002%20-%20cs/drenagem-bm02.xls'#$''.$o$11"</definedName>
    <definedName name="F_02_390_5">"'file:///d:/obra%20andrade/bm%2002%20-%20cs/drenagem-bm02.xls'#$''.$o$11"</definedName>
    <definedName name="F_02_390_6">"'file:///d:/obra%20andrade/bm%2002%20-%20cs/drenagem-bm02.xls'#$''.$o$11"</definedName>
    <definedName name="F_02_390_7">"'file:///d:/obra%20andrade/bm%2002%20-%20cs/drenagem-bm02.xls'#$''.$o$11"</definedName>
    <definedName name="F_02_420" localSheetId="1">#REF!</definedName>
    <definedName name="F_02_420" localSheetId="4">#REF!</definedName>
    <definedName name="F_02_420" localSheetId="2">#REF!</definedName>
    <definedName name="F_02_420">#REF!</definedName>
    <definedName name="F_02_420_2">"'file:///d:/obra%20andrade/bm%2002%20-%20cs/drenagem-bm02.xls'#$''.$p$11"</definedName>
    <definedName name="F_02_420_3">"'file:///d:/obra%20andrade/bm%2002%20-%20cs/drenagem-bm02.xls'#$''.$p$11"</definedName>
    <definedName name="F_02_420_4">"'file:///d:/obra%20andrade/bm%2002%20-%20cs/drenagem-bm02.xls'#$''.$p$11"</definedName>
    <definedName name="F_02_420_5">"'file:///d:/obra%20andrade/bm%2002%20-%20cs/drenagem-bm02.xls'#$''.$p$11"</definedName>
    <definedName name="F_02_420_6">"'file:///d:/obra%20andrade/bm%2002%20-%20cs/drenagem-bm02.xls'#$''.$p$11"</definedName>
    <definedName name="F_02_420_7">"'file:///d:/obra%20andrade/bm%2002%20-%20cs/drenagem-bm02.xls'#$''.$p$11"</definedName>
    <definedName name="F_02_450" localSheetId="1">#REF!</definedName>
    <definedName name="F_02_450" localSheetId="4">#REF!</definedName>
    <definedName name="F_02_450" localSheetId="2">#REF!</definedName>
    <definedName name="F_02_450">#REF!</definedName>
    <definedName name="F_02_450_2">"'file:///d:/obra%20andrade/bm%2002%20-%20cs/drenagem-bm02.xls'#$''.$q$11"</definedName>
    <definedName name="F_02_450_3">"'file:///d:/obra%20andrade/bm%2002%20-%20cs/drenagem-bm02.xls'#$''.$q$11"</definedName>
    <definedName name="F_02_450_4">"'file:///d:/obra%20andrade/bm%2002%20-%20cs/drenagem-bm02.xls'#$''.$q$11"</definedName>
    <definedName name="F_02_450_5">"'file:///d:/obra%20andrade/bm%2002%20-%20cs/drenagem-bm02.xls'#$''.$q$11"</definedName>
    <definedName name="F_02_450_6">"'file:///d:/obra%20andrade/bm%2002%20-%20cs/drenagem-bm02.xls'#$''.$q$11"</definedName>
    <definedName name="F_02_450_7">"'file:///d:/obra%20andrade/bm%2002%20-%20cs/drenagem-bm02.xls'#$''.$q$11"</definedName>
    <definedName name="F_02_480" localSheetId="1">#REF!</definedName>
    <definedName name="F_02_480" localSheetId="4">#REF!</definedName>
    <definedName name="F_02_480" localSheetId="2">#REF!</definedName>
    <definedName name="F_02_480">#REF!</definedName>
    <definedName name="F_02_480_2">"'file:///d:/obra%20andrade/bm%2002%20-%20cs/drenagem-bm02.xls'#$''.$r$11"</definedName>
    <definedName name="F_02_480_3">"'file:///d:/obra%20andrade/bm%2002%20-%20cs/drenagem-bm02.xls'#$''.$r$11"</definedName>
    <definedName name="F_02_480_4">"'file:///d:/obra%20andrade/bm%2002%20-%20cs/drenagem-bm02.xls'#$''.$r$11"</definedName>
    <definedName name="F_02_480_5">"'file:///d:/obra%20andrade/bm%2002%20-%20cs/drenagem-bm02.xls'#$''.$r$11"</definedName>
    <definedName name="F_02_480_6">"'file:///d:/obra%20andrade/bm%2002%20-%20cs/drenagem-bm02.xls'#$''.$r$11"</definedName>
    <definedName name="F_02_480_7">"'file:///d:/obra%20andrade/bm%2002%20-%20cs/drenagem-bm02.xls'#$''.$r$11"</definedName>
    <definedName name="F_02_510" localSheetId="1">#REF!</definedName>
    <definedName name="F_02_510" localSheetId="4">#REF!</definedName>
    <definedName name="F_02_510" localSheetId="2">#REF!</definedName>
    <definedName name="F_02_510">#REF!</definedName>
    <definedName name="F_02_510_2">"'file:///d:/obra%20andrade/bm%2002%20-%20cs/drenagem-bm02.xls'#$''.$s$11"</definedName>
    <definedName name="F_02_510_3">"'file:///d:/obra%20andrade/bm%2002%20-%20cs/drenagem-bm02.xls'#$''.$s$11"</definedName>
    <definedName name="F_02_510_4">"'file:///d:/obra%20andrade/bm%2002%20-%20cs/drenagem-bm02.xls'#$''.$s$11"</definedName>
    <definedName name="F_02_510_5">"'file:///d:/obra%20andrade/bm%2002%20-%20cs/drenagem-bm02.xls'#$''.$s$11"</definedName>
    <definedName name="F_02_510_6">"'file:///d:/obra%20andrade/bm%2002%20-%20cs/drenagem-bm02.xls'#$''.$s$11"</definedName>
    <definedName name="F_02_510_7">"'file:///d:/obra%20andrade/bm%2002%20-%20cs/drenagem-bm02.xls'#$''.$s$11"</definedName>
    <definedName name="F_02_540" localSheetId="1">#REF!</definedName>
    <definedName name="F_02_540" localSheetId="4">#REF!</definedName>
    <definedName name="F_02_540" localSheetId="2">#REF!</definedName>
    <definedName name="F_02_540">#REF!</definedName>
    <definedName name="F_02_540_2">"'file:///d:/obra%20andrade/bm%2002%20-%20cs/drenagem-bm02.xls'#$''.$t$11"</definedName>
    <definedName name="F_02_540_3">"'file:///d:/obra%20andrade/bm%2002%20-%20cs/drenagem-bm02.xls'#$''.$t$11"</definedName>
    <definedName name="F_02_540_4">"'file:///d:/obra%20andrade/bm%2002%20-%20cs/drenagem-bm02.xls'#$''.$t$11"</definedName>
    <definedName name="F_02_540_5">"'file:///d:/obra%20andrade/bm%2002%20-%20cs/drenagem-bm02.xls'#$''.$t$11"</definedName>
    <definedName name="F_02_540_6">"'file:///d:/obra%20andrade/bm%2002%20-%20cs/drenagem-bm02.xls'#$''.$t$11"</definedName>
    <definedName name="F_02_540_7">"'file:///d:/obra%20andrade/bm%2002%20-%20cs/drenagem-bm02.xls'#$''.$t$11"</definedName>
    <definedName name="F_02_570" localSheetId="1">#REF!</definedName>
    <definedName name="F_02_570" localSheetId="4">#REF!</definedName>
    <definedName name="F_02_570" localSheetId="2">#REF!</definedName>
    <definedName name="F_02_570">#REF!</definedName>
    <definedName name="F_02_570_2">"'file:///d:/obra%20andrade/bm%2002%20-%20cs/drenagem-bm02.xls'#$''.$u$11"</definedName>
    <definedName name="F_02_570_3">"'file:///d:/obra%20andrade/bm%2002%20-%20cs/drenagem-bm02.xls'#$''.$u$11"</definedName>
    <definedName name="F_02_570_4">"'file:///d:/obra%20andrade/bm%2002%20-%20cs/drenagem-bm02.xls'#$''.$u$11"</definedName>
    <definedName name="F_02_570_5">"'file:///d:/obra%20andrade/bm%2002%20-%20cs/drenagem-bm02.xls'#$''.$u$11"</definedName>
    <definedName name="F_02_570_6">"'file:///d:/obra%20andrade/bm%2002%20-%20cs/drenagem-bm02.xls'#$''.$u$11"</definedName>
    <definedName name="F_02_570_7">"'file:///d:/obra%20andrade/bm%2002%20-%20cs/drenagem-bm02.xls'#$''.$u$11"</definedName>
    <definedName name="F_02_60" localSheetId="1">#REF!</definedName>
    <definedName name="F_02_60" localSheetId="4">#REF!</definedName>
    <definedName name="F_02_60" localSheetId="2">#REF!</definedName>
    <definedName name="F_02_60">#REF!</definedName>
    <definedName name="F_02_60_2">"'file:///d:/obra%20andrade/bm%2002%20-%20cs/drenagem-bm02.xls'#$''.$d$11"</definedName>
    <definedName name="F_02_60_3">"'file:///d:/obra%20andrade/bm%2002%20-%20cs/drenagem-bm02.xls'#$''.$d$11"</definedName>
    <definedName name="F_02_60_4">"'file:///d:/obra%20andrade/bm%2002%20-%20cs/drenagem-bm02.xls'#$''.$d$11"</definedName>
    <definedName name="F_02_60_5">"'file:///d:/obra%20andrade/bm%2002%20-%20cs/drenagem-bm02.xls'#$''.$d$11"</definedName>
    <definedName name="F_02_60_6">"'file:///d:/obra%20andrade/bm%2002%20-%20cs/drenagem-bm02.xls'#$''.$d$11"</definedName>
    <definedName name="F_02_60_7">"'file:///d:/obra%20andrade/bm%2002%20-%20cs/drenagem-bm02.xls'#$''.$d$11"</definedName>
    <definedName name="F_02_600" localSheetId="1">#REF!</definedName>
    <definedName name="F_02_600" localSheetId="4">#REF!</definedName>
    <definedName name="F_02_600" localSheetId="2">#REF!</definedName>
    <definedName name="F_02_600">#REF!</definedName>
    <definedName name="F_02_600_2">"'file:///d:/obra%20andrade/bm%2002%20-%20cs/drenagem-bm02.xls'#$''.$v$11"</definedName>
    <definedName name="F_02_600_3">"'file:///d:/obra%20andrade/bm%2002%20-%20cs/drenagem-bm02.xls'#$''.$v$11"</definedName>
    <definedName name="F_02_600_4">"'file:///d:/obra%20andrade/bm%2002%20-%20cs/drenagem-bm02.xls'#$''.$v$11"</definedName>
    <definedName name="F_02_600_5">"'file:///d:/obra%20andrade/bm%2002%20-%20cs/drenagem-bm02.xls'#$''.$v$11"</definedName>
    <definedName name="F_02_600_6">"'file:///d:/obra%20andrade/bm%2002%20-%20cs/drenagem-bm02.xls'#$''.$v$11"</definedName>
    <definedName name="F_02_600_7">"'file:///d:/obra%20andrade/bm%2002%20-%20cs/drenagem-bm02.xls'#$''.$v$11"</definedName>
    <definedName name="F_02_630" localSheetId="1">#REF!</definedName>
    <definedName name="F_02_630" localSheetId="4">#REF!</definedName>
    <definedName name="F_02_630" localSheetId="2">#REF!</definedName>
    <definedName name="F_02_630">#REF!</definedName>
    <definedName name="F_02_630_2">"'file:///d:/obra%20andrade/bm%2002%20-%20cs/drenagem-bm02.xls'#$''.$w$11"</definedName>
    <definedName name="F_02_630_3">"'file:///d:/obra%20andrade/bm%2002%20-%20cs/drenagem-bm02.xls'#$''.$w$11"</definedName>
    <definedName name="F_02_630_4">"'file:///d:/obra%20andrade/bm%2002%20-%20cs/drenagem-bm02.xls'#$''.$w$11"</definedName>
    <definedName name="F_02_630_5">"'file:///d:/obra%20andrade/bm%2002%20-%20cs/drenagem-bm02.xls'#$''.$w$11"</definedName>
    <definedName name="F_02_630_6">"'file:///d:/obra%20andrade/bm%2002%20-%20cs/drenagem-bm02.xls'#$''.$w$11"</definedName>
    <definedName name="F_02_630_7">"'file:///d:/obra%20andrade/bm%2002%20-%20cs/drenagem-bm02.xls'#$''.$w$11"</definedName>
    <definedName name="F_02_660" localSheetId="1">#REF!</definedName>
    <definedName name="F_02_660" localSheetId="4">#REF!</definedName>
    <definedName name="F_02_660" localSheetId="2">#REF!</definedName>
    <definedName name="F_02_660">#REF!</definedName>
    <definedName name="F_02_660_2">"'file:///d:/obra%20andrade/bm%2002%20-%20cs/drenagem-bm02.xls'#$''.$x$11"</definedName>
    <definedName name="F_02_660_3">"'file:///d:/obra%20andrade/bm%2002%20-%20cs/drenagem-bm02.xls'#$''.$x$11"</definedName>
    <definedName name="F_02_660_4">"'file:///d:/obra%20andrade/bm%2002%20-%20cs/drenagem-bm02.xls'#$''.$x$11"</definedName>
    <definedName name="F_02_660_5">"'file:///d:/obra%20andrade/bm%2002%20-%20cs/drenagem-bm02.xls'#$''.$x$11"</definedName>
    <definedName name="F_02_660_6">"'file:///d:/obra%20andrade/bm%2002%20-%20cs/drenagem-bm02.xls'#$''.$x$11"</definedName>
    <definedName name="F_02_660_7">"'file:///d:/obra%20andrade/bm%2002%20-%20cs/drenagem-bm02.xls'#$''.$x$11"</definedName>
    <definedName name="F_02_690" localSheetId="1">#REF!</definedName>
    <definedName name="F_02_690" localSheetId="4">#REF!</definedName>
    <definedName name="F_02_690" localSheetId="2">#REF!</definedName>
    <definedName name="F_02_690">#REF!</definedName>
    <definedName name="F_02_690_2">"'file:///d:/obra%20andrade/bm%2002%20-%20cs/drenagem-bm02.xls'#$''.$y$11"</definedName>
    <definedName name="F_02_690_3">"'file:///d:/obra%20andrade/bm%2002%20-%20cs/drenagem-bm02.xls'#$''.$y$11"</definedName>
    <definedName name="F_02_690_4">"'file:///d:/obra%20andrade/bm%2002%20-%20cs/drenagem-bm02.xls'#$''.$y$11"</definedName>
    <definedName name="F_02_690_5">"'file:///d:/obra%20andrade/bm%2002%20-%20cs/drenagem-bm02.xls'#$''.$y$11"</definedName>
    <definedName name="F_02_690_6">"'file:///d:/obra%20andrade/bm%2002%20-%20cs/drenagem-bm02.xls'#$''.$y$11"</definedName>
    <definedName name="F_02_690_7">"'file:///d:/obra%20andrade/bm%2002%20-%20cs/drenagem-bm02.xls'#$''.$y$11"</definedName>
    <definedName name="F_02_720" localSheetId="1">#REF!</definedName>
    <definedName name="F_02_720" localSheetId="4">#REF!</definedName>
    <definedName name="F_02_720" localSheetId="2">#REF!</definedName>
    <definedName name="F_02_720">#REF!</definedName>
    <definedName name="F_02_720_2">"'file:///d:/obra%20andrade/bm%2002%20-%20cs/drenagem-bm02.xls'#$''.$z$11"</definedName>
    <definedName name="F_02_720_3">"'file:///d:/obra%20andrade/bm%2002%20-%20cs/drenagem-bm02.xls'#$''.$z$11"</definedName>
    <definedName name="F_02_720_4">"'file:///d:/obra%20andrade/bm%2002%20-%20cs/drenagem-bm02.xls'#$''.$z$11"</definedName>
    <definedName name="F_02_720_5">"'file:///d:/obra%20andrade/bm%2002%20-%20cs/drenagem-bm02.xls'#$''.$z$11"</definedName>
    <definedName name="F_02_720_6">"'file:///d:/obra%20andrade/bm%2002%20-%20cs/drenagem-bm02.xls'#$''.$z$11"</definedName>
    <definedName name="F_02_720_7">"'file:///d:/obra%20andrade/bm%2002%20-%20cs/drenagem-bm02.xls'#$''.$z$11"</definedName>
    <definedName name="F_02_90" localSheetId="1">#REF!</definedName>
    <definedName name="F_02_90" localSheetId="4">#REF!</definedName>
    <definedName name="F_02_90" localSheetId="2">#REF!</definedName>
    <definedName name="F_02_90">#REF!</definedName>
    <definedName name="F_02_90_2">"'file:///d:/obra%20andrade/bm%2002%20-%20cs/drenagem-bm02.xls'#$''.$e$11"</definedName>
    <definedName name="F_02_90_3">"'file:///d:/obra%20andrade/bm%2002%20-%20cs/drenagem-bm02.xls'#$''.$e$11"</definedName>
    <definedName name="F_02_90_4">"'file:///d:/obra%20andrade/bm%2002%20-%20cs/drenagem-bm02.xls'#$''.$e$11"</definedName>
    <definedName name="F_02_90_5">"'file:///d:/obra%20andrade/bm%2002%20-%20cs/drenagem-bm02.xls'#$''.$e$11"</definedName>
    <definedName name="F_02_90_6">"'file:///d:/obra%20andrade/bm%2002%20-%20cs/drenagem-bm02.xls'#$''.$e$11"</definedName>
    <definedName name="F_02_90_7">"'file:///d:/obra%20andrade/bm%2002%20-%20cs/drenagem-bm02.xls'#$''.$e$11"</definedName>
    <definedName name="F_03_120" localSheetId="1">#REF!</definedName>
    <definedName name="F_03_120" localSheetId="4">#REF!</definedName>
    <definedName name="F_03_120" localSheetId="2">#REF!</definedName>
    <definedName name="F_03_120">#REF!</definedName>
    <definedName name="F_03_120_2">"'file:///d:/obra%20andrade/bm%2002%20-%20cs/drenagem-bm02.xls'#$''.$f$13"</definedName>
    <definedName name="F_03_120_3">"'file:///d:/obra%20andrade/bm%2002%20-%20cs/drenagem-bm02.xls'#$''.$f$13"</definedName>
    <definedName name="F_03_120_4">"'file:///d:/obra%20andrade/bm%2002%20-%20cs/drenagem-bm02.xls'#$''.$f$13"</definedName>
    <definedName name="F_03_120_5">"'file:///d:/obra%20andrade/bm%2002%20-%20cs/drenagem-bm02.xls'#$''.$f$13"</definedName>
    <definedName name="F_03_120_6">"'file:///d:/obra%20andrade/bm%2002%20-%20cs/drenagem-bm02.xls'#$''.$f$13"</definedName>
    <definedName name="F_03_120_7">"'file:///d:/obra%20andrade/bm%2002%20-%20cs/drenagem-bm02.xls'#$''.$f$13"</definedName>
    <definedName name="F_03_150" localSheetId="1">#REF!</definedName>
    <definedName name="F_03_150" localSheetId="4">#REF!</definedName>
    <definedName name="F_03_150" localSheetId="2">#REF!</definedName>
    <definedName name="F_03_150">#REF!</definedName>
    <definedName name="F_03_150_2">"'file:///d:/obra%20andrade/bm%2002%20-%20cs/drenagem-bm02.xls'#$''.$g$13"</definedName>
    <definedName name="F_03_150_3">"'file:///d:/obra%20andrade/bm%2002%20-%20cs/drenagem-bm02.xls'#$''.$g$13"</definedName>
    <definedName name="F_03_150_4">"'file:///d:/obra%20andrade/bm%2002%20-%20cs/drenagem-bm02.xls'#$''.$g$13"</definedName>
    <definedName name="F_03_150_5">"'file:///d:/obra%20andrade/bm%2002%20-%20cs/drenagem-bm02.xls'#$''.$g$13"</definedName>
    <definedName name="F_03_150_6">"'file:///d:/obra%20andrade/bm%2002%20-%20cs/drenagem-bm02.xls'#$''.$g$13"</definedName>
    <definedName name="F_03_150_7">"'file:///d:/obra%20andrade/bm%2002%20-%20cs/drenagem-bm02.xls'#$''.$g$13"</definedName>
    <definedName name="F_03_180" localSheetId="1">#REF!</definedName>
    <definedName name="F_03_180" localSheetId="4">#REF!</definedName>
    <definedName name="F_03_180" localSheetId="2">#REF!</definedName>
    <definedName name="F_03_180">#REF!</definedName>
    <definedName name="F_03_180_2">"'file:///d:/obra%20andrade/bm%2002%20-%20cs/drenagem-bm02.xls'#$''.$h$13"</definedName>
    <definedName name="F_03_180_3">"'file:///d:/obra%20andrade/bm%2002%20-%20cs/drenagem-bm02.xls'#$''.$h$13"</definedName>
    <definedName name="F_03_180_4">"'file:///d:/obra%20andrade/bm%2002%20-%20cs/drenagem-bm02.xls'#$''.$h$13"</definedName>
    <definedName name="F_03_180_5">"'file:///d:/obra%20andrade/bm%2002%20-%20cs/drenagem-bm02.xls'#$''.$h$13"</definedName>
    <definedName name="F_03_180_6">"'file:///d:/obra%20andrade/bm%2002%20-%20cs/drenagem-bm02.xls'#$''.$h$13"</definedName>
    <definedName name="F_03_180_7">"'file:///d:/obra%20andrade/bm%2002%20-%20cs/drenagem-bm02.xls'#$''.$h$13"</definedName>
    <definedName name="F_03_210" localSheetId="1">#REF!</definedName>
    <definedName name="F_03_210" localSheetId="4">#REF!</definedName>
    <definedName name="F_03_210" localSheetId="2">#REF!</definedName>
    <definedName name="F_03_210">#REF!</definedName>
    <definedName name="F_03_210_2">"'file:///d:/obra%20andrade/bm%2002%20-%20cs/drenagem-bm02.xls'#$''.$i$13"</definedName>
    <definedName name="F_03_210_3">"'file:///d:/obra%20andrade/bm%2002%20-%20cs/drenagem-bm02.xls'#$''.$i$13"</definedName>
    <definedName name="F_03_210_4">"'file:///d:/obra%20andrade/bm%2002%20-%20cs/drenagem-bm02.xls'#$''.$i$13"</definedName>
    <definedName name="F_03_210_5">"'file:///d:/obra%20andrade/bm%2002%20-%20cs/drenagem-bm02.xls'#$''.$i$13"</definedName>
    <definedName name="F_03_210_6">"'file:///d:/obra%20andrade/bm%2002%20-%20cs/drenagem-bm02.xls'#$''.$i$13"</definedName>
    <definedName name="F_03_210_7">"'file:///d:/obra%20andrade/bm%2002%20-%20cs/drenagem-bm02.xls'#$''.$i$13"</definedName>
    <definedName name="F_03_240" localSheetId="1">#REF!</definedName>
    <definedName name="F_03_240" localSheetId="4">#REF!</definedName>
    <definedName name="F_03_240" localSheetId="2">#REF!</definedName>
    <definedName name="F_03_240">#REF!</definedName>
    <definedName name="F_03_240_2">"'file:///d:/obra%20andrade/bm%2002%20-%20cs/drenagem-bm02.xls'#$''.$j$13"</definedName>
    <definedName name="F_03_240_3">"'file:///d:/obra%20andrade/bm%2002%20-%20cs/drenagem-bm02.xls'#$''.$j$13"</definedName>
    <definedName name="F_03_240_4">"'file:///d:/obra%20andrade/bm%2002%20-%20cs/drenagem-bm02.xls'#$''.$j$13"</definedName>
    <definedName name="F_03_240_5">"'file:///d:/obra%20andrade/bm%2002%20-%20cs/drenagem-bm02.xls'#$''.$j$13"</definedName>
    <definedName name="F_03_240_6">"'file:///d:/obra%20andrade/bm%2002%20-%20cs/drenagem-bm02.xls'#$''.$j$13"</definedName>
    <definedName name="F_03_240_7">"'file:///d:/obra%20andrade/bm%2002%20-%20cs/drenagem-bm02.xls'#$''.$j$13"</definedName>
    <definedName name="F_03_270" localSheetId="1">#REF!</definedName>
    <definedName name="F_03_270" localSheetId="4">#REF!</definedName>
    <definedName name="F_03_270" localSheetId="2">#REF!</definedName>
    <definedName name="F_03_270">#REF!</definedName>
    <definedName name="F_03_270_2">"'file:///d:/obra%20andrade/bm%2002%20-%20cs/drenagem-bm02.xls'#$''.$k$13"</definedName>
    <definedName name="F_03_270_3">"'file:///d:/obra%20andrade/bm%2002%20-%20cs/drenagem-bm02.xls'#$''.$k$13"</definedName>
    <definedName name="F_03_270_4">"'file:///d:/obra%20andrade/bm%2002%20-%20cs/drenagem-bm02.xls'#$''.$k$13"</definedName>
    <definedName name="F_03_270_5">"'file:///d:/obra%20andrade/bm%2002%20-%20cs/drenagem-bm02.xls'#$''.$k$13"</definedName>
    <definedName name="F_03_270_6">"'file:///d:/obra%20andrade/bm%2002%20-%20cs/drenagem-bm02.xls'#$''.$k$13"</definedName>
    <definedName name="F_03_270_7">"'file:///d:/obra%20andrade/bm%2002%20-%20cs/drenagem-bm02.xls'#$''.$k$13"</definedName>
    <definedName name="F_03_30" localSheetId="1">#REF!</definedName>
    <definedName name="F_03_30" localSheetId="4">#REF!</definedName>
    <definedName name="F_03_30" localSheetId="2">#REF!</definedName>
    <definedName name="F_03_30">#REF!</definedName>
    <definedName name="F_03_30_2">"'file:///d:/obra%20andrade/bm%2002%20-%20cs/drenagem-bm02.xls'#$''.$c$13"</definedName>
    <definedName name="F_03_30_3">"'file:///d:/obra%20andrade/bm%2002%20-%20cs/drenagem-bm02.xls'#$''.$c$13"</definedName>
    <definedName name="F_03_30_4">"'file:///d:/obra%20andrade/bm%2002%20-%20cs/drenagem-bm02.xls'#$''.$c$13"</definedName>
    <definedName name="F_03_30_5">"'file:///d:/obra%20andrade/bm%2002%20-%20cs/drenagem-bm02.xls'#$''.$c$13"</definedName>
    <definedName name="F_03_30_6">"'file:///d:/obra%20andrade/bm%2002%20-%20cs/drenagem-bm02.xls'#$''.$c$13"</definedName>
    <definedName name="F_03_30_7">"'file:///d:/obra%20andrade/bm%2002%20-%20cs/drenagem-bm02.xls'#$''.$c$13"</definedName>
    <definedName name="F_03_300" localSheetId="1">#REF!</definedName>
    <definedName name="F_03_300" localSheetId="4">#REF!</definedName>
    <definedName name="F_03_300" localSheetId="2">#REF!</definedName>
    <definedName name="F_03_300">#REF!</definedName>
    <definedName name="F_03_300_2">"'file:///d:/obra%20andrade/bm%2002%20-%20cs/drenagem-bm02.xls'#$''.$l$13"</definedName>
    <definedName name="F_03_300_3">"'file:///d:/obra%20andrade/bm%2002%20-%20cs/drenagem-bm02.xls'#$''.$l$13"</definedName>
    <definedName name="F_03_300_4">"'file:///d:/obra%20andrade/bm%2002%20-%20cs/drenagem-bm02.xls'#$''.$l$13"</definedName>
    <definedName name="F_03_300_5">"'file:///d:/obra%20andrade/bm%2002%20-%20cs/drenagem-bm02.xls'#$''.$l$13"</definedName>
    <definedName name="F_03_300_6">"'file:///d:/obra%20andrade/bm%2002%20-%20cs/drenagem-bm02.xls'#$''.$l$13"</definedName>
    <definedName name="F_03_300_7">"'file:///d:/obra%20andrade/bm%2002%20-%20cs/drenagem-bm02.xls'#$''.$l$13"</definedName>
    <definedName name="F_03_330" localSheetId="1">#REF!</definedName>
    <definedName name="F_03_330" localSheetId="4">#REF!</definedName>
    <definedName name="F_03_330" localSheetId="2">#REF!</definedName>
    <definedName name="F_03_330">#REF!</definedName>
    <definedName name="F_03_330_2">"'file:///d:/obra%20andrade/bm%2002%20-%20cs/drenagem-bm02.xls'#$''.$m$13"</definedName>
    <definedName name="F_03_330_3">"'file:///d:/obra%20andrade/bm%2002%20-%20cs/drenagem-bm02.xls'#$''.$m$13"</definedName>
    <definedName name="F_03_330_4">"'file:///d:/obra%20andrade/bm%2002%20-%20cs/drenagem-bm02.xls'#$''.$m$13"</definedName>
    <definedName name="F_03_330_5">"'file:///d:/obra%20andrade/bm%2002%20-%20cs/drenagem-bm02.xls'#$''.$m$13"</definedName>
    <definedName name="F_03_330_6">"'file:///d:/obra%20andrade/bm%2002%20-%20cs/drenagem-bm02.xls'#$''.$m$13"</definedName>
    <definedName name="F_03_330_7">"'file:///d:/obra%20andrade/bm%2002%20-%20cs/drenagem-bm02.xls'#$''.$m$13"</definedName>
    <definedName name="F_03_360" localSheetId="1">#REF!</definedName>
    <definedName name="F_03_360" localSheetId="4">#REF!</definedName>
    <definedName name="F_03_360" localSheetId="2">#REF!</definedName>
    <definedName name="F_03_360">#REF!</definedName>
    <definedName name="F_03_360_2">"'file:///d:/obra%20andrade/bm%2002%20-%20cs/drenagem-bm02.xls'#$''.$n$13"</definedName>
    <definedName name="F_03_360_3">"'file:///d:/obra%20andrade/bm%2002%20-%20cs/drenagem-bm02.xls'#$''.$n$13"</definedName>
    <definedName name="F_03_360_4">"'file:///d:/obra%20andrade/bm%2002%20-%20cs/drenagem-bm02.xls'#$''.$n$13"</definedName>
    <definedName name="F_03_360_5">"'file:///d:/obra%20andrade/bm%2002%20-%20cs/drenagem-bm02.xls'#$''.$n$13"</definedName>
    <definedName name="F_03_360_6">"'file:///d:/obra%20andrade/bm%2002%20-%20cs/drenagem-bm02.xls'#$''.$n$13"</definedName>
    <definedName name="F_03_360_7">"'file:///d:/obra%20andrade/bm%2002%20-%20cs/drenagem-bm02.xls'#$''.$n$13"</definedName>
    <definedName name="F_03_390" localSheetId="1">#REF!</definedName>
    <definedName name="F_03_390" localSheetId="4">#REF!</definedName>
    <definedName name="F_03_390" localSheetId="2">#REF!</definedName>
    <definedName name="F_03_390">#REF!</definedName>
    <definedName name="F_03_390_2">"'file:///d:/obra%20andrade/bm%2002%20-%20cs/drenagem-bm02.xls'#$''.$o$13"</definedName>
    <definedName name="F_03_390_3">"'file:///d:/obra%20andrade/bm%2002%20-%20cs/drenagem-bm02.xls'#$''.$o$13"</definedName>
    <definedName name="F_03_390_4">"'file:///d:/obra%20andrade/bm%2002%20-%20cs/drenagem-bm02.xls'#$''.$o$13"</definedName>
    <definedName name="F_03_390_5">"'file:///d:/obra%20andrade/bm%2002%20-%20cs/drenagem-bm02.xls'#$''.$o$13"</definedName>
    <definedName name="F_03_390_6">"'file:///d:/obra%20andrade/bm%2002%20-%20cs/drenagem-bm02.xls'#$''.$o$13"</definedName>
    <definedName name="F_03_390_7">"'file:///d:/obra%20andrade/bm%2002%20-%20cs/drenagem-bm02.xls'#$''.$o$13"</definedName>
    <definedName name="F_03_420" localSheetId="1">#REF!</definedName>
    <definedName name="F_03_420" localSheetId="4">#REF!</definedName>
    <definedName name="F_03_420" localSheetId="2">#REF!</definedName>
    <definedName name="F_03_420">#REF!</definedName>
    <definedName name="F_03_420_2">"'file:///d:/obra%20andrade/bm%2002%20-%20cs/drenagem-bm02.xls'#$''.$p$13"</definedName>
    <definedName name="F_03_420_3">"'file:///d:/obra%20andrade/bm%2002%20-%20cs/drenagem-bm02.xls'#$''.$p$13"</definedName>
    <definedName name="F_03_420_4">"'file:///d:/obra%20andrade/bm%2002%20-%20cs/drenagem-bm02.xls'#$''.$p$13"</definedName>
    <definedName name="F_03_420_5">"'file:///d:/obra%20andrade/bm%2002%20-%20cs/drenagem-bm02.xls'#$''.$p$13"</definedName>
    <definedName name="F_03_420_6">"'file:///d:/obra%20andrade/bm%2002%20-%20cs/drenagem-bm02.xls'#$''.$p$13"</definedName>
    <definedName name="F_03_420_7">"'file:///d:/obra%20andrade/bm%2002%20-%20cs/drenagem-bm02.xls'#$''.$p$13"</definedName>
    <definedName name="F_03_450" localSheetId="1">#REF!</definedName>
    <definedName name="F_03_450" localSheetId="4">#REF!</definedName>
    <definedName name="F_03_450" localSheetId="2">#REF!</definedName>
    <definedName name="F_03_450">#REF!</definedName>
    <definedName name="F_03_450_2">"'file:///d:/obra%20andrade/bm%2002%20-%20cs/drenagem-bm02.xls'#$''.$q$13"</definedName>
    <definedName name="F_03_450_3">"'file:///d:/obra%20andrade/bm%2002%20-%20cs/drenagem-bm02.xls'#$''.$q$13"</definedName>
    <definedName name="F_03_450_4">"'file:///d:/obra%20andrade/bm%2002%20-%20cs/drenagem-bm02.xls'#$''.$q$13"</definedName>
    <definedName name="F_03_450_5">"'file:///d:/obra%20andrade/bm%2002%20-%20cs/drenagem-bm02.xls'#$''.$q$13"</definedName>
    <definedName name="F_03_450_6">"'file:///d:/obra%20andrade/bm%2002%20-%20cs/drenagem-bm02.xls'#$''.$q$13"</definedName>
    <definedName name="F_03_450_7">"'file:///d:/obra%20andrade/bm%2002%20-%20cs/drenagem-bm02.xls'#$''.$q$13"</definedName>
    <definedName name="F_03_480" localSheetId="1">#REF!</definedName>
    <definedName name="F_03_480" localSheetId="4">#REF!</definedName>
    <definedName name="F_03_480" localSheetId="2">#REF!</definedName>
    <definedName name="F_03_480">#REF!</definedName>
    <definedName name="F_03_480_2">"'file:///d:/obra%20andrade/bm%2002%20-%20cs/drenagem-bm02.xls'#$''.$r$13"</definedName>
    <definedName name="F_03_480_3">"'file:///d:/obra%20andrade/bm%2002%20-%20cs/drenagem-bm02.xls'#$''.$r$13"</definedName>
    <definedName name="F_03_480_4">"'file:///d:/obra%20andrade/bm%2002%20-%20cs/drenagem-bm02.xls'#$''.$r$13"</definedName>
    <definedName name="F_03_480_5">"'file:///d:/obra%20andrade/bm%2002%20-%20cs/drenagem-bm02.xls'#$''.$r$13"</definedName>
    <definedName name="F_03_480_6">"'file:///d:/obra%20andrade/bm%2002%20-%20cs/drenagem-bm02.xls'#$''.$r$13"</definedName>
    <definedName name="F_03_480_7">"'file:///d:/obra%20andrade/bm%2002%20-%20cs/drenagem-bm02.xls'#$''.$r$13"</definedName>
    <definedName name="F_03_510" localSheetId="1">#REF!</definedName>
    <definedName name="F_03_510" localSheetId="4">#REF!</definedName>
    <definedName name="F_03_510" localSheetId="2">#REF!</definedName>
    <definedName name="F_03_510">#REF!</definedName>
    <definedName name="F_03_510_2">"'file:///d:/obra%20andrade/bm%2002%20-%20cs/drenagem-bm02.xls'#$''.$s$13"</definedName>
    <definedName name="F_03_510_3">"'file:///d:/obra%20andrade/bm%2002%20-%20cs/drenagem-bm02.xls'#$''.$s$13"</definedName>
    <definedName name="F_03_510_4">"'file:///d:/obra%20andrade/bm%2002%20-%20cs/drenagem-bm02.xls'#$''.$s$13"</definedName>
    <definedName name="F_03_510_5">"'file:///d:/obra%20andrade/bm%2002%20-%20cs/drenagem-bm02.xls'#$''.$s$13"</definedName>
    <definedName name="F_03_510_6">"'file:///d:/obra%20andrade/bm%2002%20-%20cs/drenagem-bm02.xls'#$''.$s$13"</definedName>
    <definedName name="F_03_510_7">"'file:///d:/obra%20andrade/bm%2002%20-%20cs/drenagem-bm02.xls'#$''.$s$13"</definedName>
    <definedName name="F_03_540" localSheetId="1">#REF!</definedName>
    <definedName name="F_03_540" localSheetId="4">#REF!</definedName>
    <definedName name="F_03_540" localSheetId="2">#REF!</definedName>
    <definedName name="F_03_540">#REF!</definedName>
    <definedName name="F_03_540_2">"'file:///d:/obra%20andrade/bm%2002%20-%20cs/drenagem-bm02.xls'#$''.$t$13"</definedName>
    <definedName name="F_03_540_3">"'file:///d:/obra%20andrade/bm%2002%20-%20cs/drenagem-bm02.xls'#$''.$t$13"</definedName>
    <definedName name="F_03_540_4">"'file:///d:/obra%20andrade/bm%2002%20-%20cs/drenagem-bm02.xls'#$''.$t$13"</definedName>
    <definedName name="F_03_540_5">"'file:///d:/obra%20andrade/bm%2002%20-%20cs/drenagem-bm02.xls'#$''.$t$13"</definedName>
    <definedName name="F_03_540_6">"'file:///d:/obra%20andrade/bm%2002%20-%20cs/drenagem-bm02.xls'#$''.$t$13"</definedName>
    <definedName name="F_03_540_7">"'file:///d:/obra%20andrade/bm%2002%20-%20cs/drenagem-bm02.xls'#$''.$t$13"</definedName>
    <definedName name="F_03_570" localSheetId="1">#REF!</definedName>
    <definedName name="F_03_570" localSheetId="4">#REF!</definedName>
    <definedName name="F_03_570" localSheetId="2">#REF!</definedName>
    <definedName name="F_03_570">#REF!</definedName>
    <definedName name="F_03_570_2">"'file:///d:/obra%20andrade/bm%2002%20-%20cs/drenagem-bm02.xls'#$''.$u$13"</definedName>
    <definedName name="F_03_570_3">"'file:///d:/obra%20andrade/bm%2002%20-%20cs/drenagem-bm02.xls'#$''.$u$13"</definedName>
    <definedName name="F_03_570_4">"'file:///d:/obra%20andrade/bm%2002%20-%20cs/drenagem-bm02.xls'#$''.$u$13"</definedName>
    <definedName name="F_03_570_5">"'file:///d:/obra%20andrade/bm%2002%20-%20cs/drenagem-bm02.xls'#$''.$u$13"</definedName>
    <definedName name="F_03_570_6">"'file:///d:/obra%20andrade/bm%2002%20-%20cs/drenagem-bm02.xls'#$''.$u$13"</definedName>
    <definedName name="F_03_570_7">"'file:///d:/obra%20andrade/bm%2002%20-%20cs/drenagem-bm02.xls'#$''.$u$13"</definedName>
    <definedName name="F_03_60" localSheetId="1">#REF!</definedName>
    <definedName name="F_03_60" localSheetId="4">#REF!</definedName>
    <definedName name="F_03_60" localSheetId="2">#REF!</definedName>
    <definedName name="F_03_60">#REF!</definedName>
    <definedName name="F_03_60_2">"'file:///d:/obra%20andrade/bm%2002%20-%20cs/drenagem-bm02.xls'#$''.$d$13"</definedName>
    <definedName name="F_03_60_3">"'file:///d:/obra%20andrade/bm%2002%20-%20cs/drenagem-bm02.xls'#$''.$d$13"</definedName>
    <definedName name="F_03_60_4">"'file:///d:/obra%20andrade/bm%2002%20-%20cs/drenagem-bm02.xls'#$''.$d$13"</definedName>
    <definedName name="F_03_60_5">"'file:///d:/obra%20andrade/bm%2002%20-%20cs/drenagem-bm02.xls'#$''.$d$13"</definedName>
    <definedName name="F_03_60_6">"'file:///d:/obra%20andrade/bm%2002%20-%20cs/drenagem-bm02.xls'#$''.$d$13"</definedName>
    <definedName name="F_03_60_7">"'file:///d:/obra%20andrade/bm%2002%20-%20cs/drenagem-bm02.xls'#$''.$d$13"</definedName>
    <definedName name="F_03_600" localSheetId="1">#REF!</definedName>
    <definedName name="F_03_600" localSheetId="4">#REF!</definedName>
    <definedName name="F_03_600" localSheetId="2">#REF!</definedName>
    <definedName name="F_03_600">#REF!</definedName>
    <definedName name="F_03_600_2">"'file:///d:/obra%20andrade/bm%2002%20-%20cs/drenagem-bm02.xls'#$''.$v$13"</definedName>
    <definedName name="F_03_600_3">"'file:///d:/obra%20andrade/bm%2002%20-%20cs/drenagem-bm02.xls'#$''.$v$13"</definedName>
    <definedName name="F_03_600_4">"'file:///d:/obra%20andrade/bm%2002%20-%20cs/drenagem-bm02.xls'#$''.$v$13"</definedName>
    <definedName name="F_03_600_5">"'file:///d:/obra%20andrade/bm%2002%20-%20cs/drenagem-bm02.xls'#$''.$v$13"</definedName>
    <definedName name="F_03_600_6">"'file:///d:/obra%20andrade/bm%2002%20-%20cs/drenagem-bm02.xls'#$''.$v$13"</definedName>
    <definedName name="F_03_600_7">"'file:///d:/obra%20andrade/bm%2002%20-%20cs/drenagem-bm02.xls'#$''.$v$13"</definedName>
    <definedName name="F_03_630" localSheetId="1">#REF!</definedName>
    <definedName name="F_03_630" localSheetId="4">#REF!</definedName>
    <definedName name="F_03_630" localSheetId="2">#REF!</definedName>
    <definedName name="F_03_630">#REF!</definedName>
    <definedName name="F_03_630_2">"'file:///d:/obra%20andrade/bm%2002%20-%20cs/drenagem-bm02.xls'#$''.$w$13"</definedName>
    <definedName name="F_03_630_3">"'file:///d:/obra%20andrade/bm%2002%20-%20cs/drenagem-bm02.xls'#$''.$w$13"</definedName>
    <definedName name="F_03_630_4">"'file:///d:/obra%20andrade/bm%2002%20-%20cs/drenagem-bm02.xls'#$''.$w$13"</definedName>
    <definedName name="F_03_630_5">"'file:///d:/obra%20andrade/bm%2002%20-%20cs/drenagem-bm02.xls'#$''.$w$13"</definedName>
    <definedName name="F_03_630_6">"'file:///d:/obra%20andrade/bm%2002%20-%20cs/drenagem-bm02.xls'#$''.$w$13"</definedName>
    <definedName name="F_03_630_7">"'file:///d:/obra%20andrade/bm%2002%20-%20cs/drenagem-bm02.xls'#$''.$w$13"</definedName>
    <definedName name="F_03_660" localSheetId="1">#REF!</definedName>
    <definedName name="F_03_660" localSheetId="4">#REF!</definedName>
    <definedName name="F_03_660" localSheetId="2">#REF!</definedName>
    <definedName name="F_03_660">#REF!</definedName>
    <definedName name="F_03_660_2">"'file:///d:/obra%20andrade/bm%2002%20-%20cs/drenagem-bm02.xls'#$''.$x$13"</definedName>
    <definedName name="F_03_660_3">"'file:///d:/obra%20andrade/bm%2002%20-%20cs/drenagem-bm02.xls'#$''.$x$13"</definedName>
    <definedName name="F_03_660_4">"'file:///d:/obra%20andrade/bm%2002%20-%20cs/drenagem-bm02.xls'#$''.$x$13"</definedName>
    <definedName name="F_03_660_5">"'file:///d:/obra%20andrade/bm%2002%20-%20cs/drenagem-bm02.xls'#$''.$x$13"</definedName>
    <definedName name="F_03_660_6">"'file:///d:/obra%20andrade/bm%2002%20-%20cs/drenagem-bm02.xls'#$''.$x$13"</definedName>
    <definedName name="F_03_660_7">"'file:///d:/obra%20andrade/bm%2002%20-%20cs/drenagem-bm02.xls'#$''.$x$13"</definedName>
    <definedName name="F_03_690" localSheetId="1">#REF!</definedName>
    <definedName name="F_03_690" localSheetId="4">#REF!</definedName>
    <definedName name="F_03_690" localSheetId="2">#REF!</definedName>
    <definedName name="F_03_690">#REF!</definedName>
    <definedName name="F_03_690_2">"'file:///d:/obra%20andrade/bm%2002%20-%20cs/drenagem-bm02.xls'#$''.$y$13"</definedName>
    <definedName name="F_03_690_3">"'file:///d:/obra%20andrade/bm%2002%20-%20cs/drenagem-bm02.xls'#$''.$y$13"</definedName>
    <definedName name="F_03_690_4">"'file:///d:/obra%20andrade/bm%2002%20-%20cs/drenagem-bm02.xls'#$''.$y$13"</definedName>
    <definedName name="F_03_690_5">"'file:///d:/obra%20andrade/bm%2002%20-%20cs/drenagem-bm02.xls'#$''.$y$13"</definedName>
    <definedName name="F_03_690_6">"'file:///d:/obra%20andrade/bm%2002%20-%20cs/drenagem-bm02.xls'#$''.$y$13"</definedName>
    <definedName name="F_03_690_7">"'file:///d:/obra%20andrade/bm%2002%20-%20cs/drenagem-bm02.xls'#$''.$y$13"</definedName>
    <definedName name="F_03_720" localSheetId="1">#REF!</definedName>
    <definedName name="F_03_720" localSheetId="4">#REF!</definedName>
    <definedName name="F_03_720" localSheetId="2">#REF!</definedName>
    <definedName name="F_03_720">#REF!</definedName>
    <definedName name="F_03_720_2">"'file:///d:/obra%20andrade/bm%2002%20-%20cs/drenagem-bm02.xls'#$''.$z$13"</definedName>
    <definedName name="F_03_720_3">"'file:///d:/obra%20andrade/bm%2002%20-%20cs/drenagem-bm02.xls'#$''.$z$13"</definedName>
    <definedName name="F_03_720_4">"'file:///d:/obra%20andrade/bm%2002%20-%20cs/drenagem-bm02.xls'#$''.$z$13"</definedName>
    <definedName name="F_03_720_5">"'file:///d:/obra%20andrade/bm%2002%20-%20cs/drenagem-bm02.xls'#$''.$z$13"</definedName>
    <definedName name="F_03_720_6">"'file:///d:/obra%20andrade/bm%2002%20-%20cs/drenagem-bm02.xls'#$''.$z$13"</definedName>
    <definedName name="F_03_720_7">"'file:///d:/obra%20andrade/bm%2002%20-%20cs/drenagem-bm02.xls'#$''.$z$13"</definedName>
    <definedName name="F_03_90" localSheetId="1">#REF!</definedName>
    <definedName name="F_03_90" localSheetId="4">#REF!</definedName>
    <definedName name="F_03_90" localSheetId="2">#REF!</definedName>
    <definedName name="F_03_90">#REF!</definedName>
    <definedName name="F_03_90_2">"'file:///d:/obra%20andrade/bm%2002%20-%20cs/drenagem-bm02.xls'#$''.$e$13"</definedName>
    <definedName name="F_03_90_3">"'file:///d:/obra%20andrade/bm%2002%20-%20cs/drenagem-bm02.xls'#$''.$e$13"</definedName>
    <definedName name="F_03_90_4">"'file:///d:/obra%20andrade/bm%2002%20-%20cs/drenagem-bm02.xls'#$''.$e$13"</definedName>
    <definedName name="F_03_90_5">"'file:///d:/obra%20andrade/bm%2002%20-%20cs/drenagem-bm02.xls'#$''.$e$13"</definedName>
    <definedName name="F_03_90_6">"'file:///d:/obra%20andrade/bm%2002%20-%20cs/drenagem-bm02.xls'#$''.$e$13"</definedName>
    <definedName name="F_03_90_7">"'file:///d:/obra%20andrade/bm%2002%20-%20cs/drenagem-bm02.xls'#$''.$e$13"</definedName>
    <definedName name="F_04_120" localSheetId="1">#REF!</definedName>
    <definedName name="F_04_120" localSheetId="4">#REF!</definedName>
    <definedName name="F_04_120" localSheetId="2">#REF!</definedName>
    <definedName name="F_04_120">#REF!</definedName>
    <definedName name="F_04_120_2">"'file:///d:/obra%20andrade/bm%2002%20-%20cs/drenagem-bm02.xls'#$''.$f$15"</definedName>
    <definedName name="F_04_120_3">"'file:///d:/obra%20andrade/bm%2002%20-%20cs/drenagem-bm02.xls'#$''.$f$15"</definedName>
    <definedName name="F_04_120_4">"'file:///d:/obra%20andrade/bm%2002%20-%20cs/drenagem-bm02.xls'#$''.$f$15"</definedName>
    <definedName name="F_04_120_5">"'file:///d:/obra%20andrade/bm%2002%20-%20cs/drenagem-bm02.xls'#$''.$f$15"</definedName>
    <definedName name="F_04_120_6">"'file:///d:/obra%20andrade/bm%2002%20-%20cs/drenagem-bm02.xls'#$''.$f$15"</definedName>
    <definedName name="F_04_120_7">"'file:///d:/obra%20andrade/bm%2002%20-%20cs/drenagem-bm02.xls'#$''.$f$15"</definedName>
    <definedName name="F_04_150" localSheetId="1">#REF!</definedName>
    <definedName name="F_04_150" localSheetId="4">#REF!</definedName>
    <definedName name="F_04_150" localSheetId="2">#REF!</definedName>
    <definedName name="F_04_150">#REF!</definedName>
    <definedName name="F_04_150_2">"'file:///d:/obra%20andrade/bm%2002%20-%20cs/drenagem-bm02.xls'#$''.$g$15"</definedName>
    <definedName name="F_04_150_3">"'file:///d:/obra%20andrade/bm%2002%20-%20cs/drenagem-bm02.xls'#$''.$g$15"</definedName>
    <definedName name="F_04_150_4">"'file:///d:/obra%20andrade/bm%2002%20-%20cs/drenagem-bm02.xls'#$''.$g$15"</definedName>
    <definedName name="F_04_150_5">"'file:///d:/obra%20andrade/bm%2002%20-%20cs/drenagem-bm02.xls'#$''.$g$15"</definedName>
    <definedName name="F_04_150_6">"'file:///d:/obra%20andrade/bm%2002%20-%20cs/drenagem-bm02.xls'#$''.$g$15"</definedName>
    <definedName name="F_04_150_7">"'file:///d:/obra%20andrade/bm%2002%20-%20cs/drenagem-bm02.xls'#$''.$g$15"</definedName>
    <definedName name="F_04_180" localSheetId="1">#REF!</definedName>
    <definedName name="F_04_180" localSheetId="4">#REF!</definedName>
    <definedName name="F_04_180" localSheetId="2">#REF!</definedName>
    <definedName name="F_04_180">#REF!</definedName>
    <definedName name="F_04_180_2">"'file:///d:/obra%20andrade/bm%2002%20-%20cs/drenagem-bm02.xls'#$''.$h$15"</definedName>
    <definedName name="F_04_180_3">"'file:///d:/obra%20andrade/bm%2002%20-%20cs/drenagem-bm02.xls'#$''.$h$15"</definedName>
    <definedName name="F_04_180_4">"'file:///d:/obra%20andrade/bm%2002%20-%20cs/drenagem-bm02.xls'#$''.$h$15"</definedName>
    <definedName name="F_04_180_5">"'file:///d:/obra%20andrade/bm%2002%20-%20cs/drenagem-bm02.xls'#$''.$h$15"</definedName>
    <definedName name="F_04_180_6">"'file:///d:/obra%20andrade/bm%2002%20-%20cs/drenagem-bm02.xls'#$''.$h$15"</definedName>
    <definedName name="F_04_180_7">"'file:///d:/obra%20andrade/bm%2002%20-%20cs/drenagem-bm02.xls'#$''.$h$15"</definedName>
    <definedName name="F_04_210" localSheetId="1">#REF!</definedName>
    <definedName name="F_04_210" localSheetId="4">#REF!</definedName>
    <definedName name="F_04_210" localSheetId="2">#REF!</definedName>
    <definedName name="F_04_210">#REF!</definedName>
    <definedName name="F_04_210_2">"'file:///d:/obra%20andrade/bm%2002%20-%20cs/drenagem-bm02.xls'#$''.$i$15"</definedName>
    <definedName name="F_04_210_3">"'file:///d:/obra%20andrade/bm%2002%20-%20cs/drenagem-bm02.xls'#$''.$i$15"</definedName>
    <definedName name="F_04_210_4">"'file:///d:/obra%20andrade/bm%2002%20-%20cs/drenagem-bm02.xls'#$''.$i$15"</definedName>
    <definedName name="F_04_210_5">"'file:///d:/obra%20andrade/bm%2002%20-%20cs/drenagem-bm02.xls'#$''.$i$15"</definedName>
    <definedName name="F_04_210_6">"'file:///d:/obra%20andrade/bm%2002%20-%20cs/drenagem-bm02.xls'#$''.$i$15"</definedName>
    <definedName name="F_04_210_7">"'file:///d:/obra%20andrade/bm%2002%20-%20cs/drenagem-bm02.xls'#$''.$i$15"</definedName>
    <definedName name="F_04_240" localSheetId="1">#REF!</definedName>
    <definedName name="F_04_240" localSheetId="4">#REF!</definedName>
    <definedName name="F_04_240" localSheetId="2">#REF!</definedName>
    <definedName name="F_04_240">#REF!</definedName>
    <definedName name="F_04_240_2">"'file:///d:/obra%20andrade/bm%2002%20-%20cs/drenagem-bm02.xls'#$''.$j$15"</definedName>
    <definedName name="F_04_240_3">"'file:///d:/obra%20andrade/bm%2002%20-%20cs/drenagem-bm02.xls'#$''.$j$15"</definedName>
    <definedName name="F_04_240_4">"'file:///d:/obra%20andrade/bm%2002%20-%20cs/drenagem-bm02.xls'#$''.$j$15"</definedName>
    <definedName name="F_04_240_5">"'file:///d:/obra%20andrade/bm%2002%20-%20cs/drenagem-bm02.xls'#$''.$j$15"</definedName>
    <definedName name="F_04_240_6">"'file:///d:/obra%20andrade/bm%2002%20-%20cs/drenagem-bm02.xls'#$''.$j$15"</definedName>
    <definedName name="F_04_240_7">"'file:///d:/obra%20andrade/bm%2002%20-%20cs/drenagem-bm02.xls'#$''.$j$15"</definedName>
    <definedName name="F_04_270" localSheetId="1">#REF!</definedName>
    <definedName name="F_04_270" localSheetId="4">#REF!</definedName>
    <definedName name="F_04_270" localSheetId="2">#REF!</definedName>
    <definedName name="F_04_270">#REF!</definedName>
    <definedName name="F_04_270_2">"'file:///d:/obra%20andrade/bm%2002%20-%20cs/drenagem-bm02.xls'#$''.$k$15"</definedName>
    <definedName name="F_04_270_3">"'file:///d:/obra%20andrade/bm%2002%20-%20cs/drenagem-bm02.xls'#$''.$k$15"</definedName>
    <definedName name="F_04_270_4">"'file:///d:/obra%20andrade/bm%2002%20-%20cs/drenagem-bm02.xls'#$''.$k$15"</definedName>
    <definedName name="F_04_270_5">"'file:///d:/obra%20andrade/bm%2002%20-%20cs/drenagem-bm02.xls'#$''.$k$15"</definedName>
    <definedName name="F_04_270_6">"'file:///d:/obra%20andrade/bm%2002%20-%20cs/drenagem-bm02.xls'#$''.$k$15"</definedName>
    <definedName name="F_04_270_7">"'file:///d:/obra%20andrade/bm%2002%20-%20cs/drenagem-bm02.xls'#$''.$k$15"</definedName>
    <definedName name="F_04_30" localSheetId="1">#REF!</definedName>
    <definedName name="F_04_30" localSheetId="4">#REF!</definedName>
    <definedName name="F_04_30" localSheetId="2">#REF!</definedName>
    <definedName name="F_04_30">#REF!</definedName>
    <definedName name="F_04_30_2">"'file:///d:/obra%20andrade/bm%2002%20-%20cs/drenagem-bm02.xls'#$''.$c$15"</definedName>
    <definedName name="F_04_30_3">"'file:///d:/obra%20andrade/bm%2002%20-%20cs/drenagem-bm02.xls'#$''.$c$15"</definedName>
    <definedName name="F_04_30_4">"'file:///d:/obra%20andrade/bm%2002%20-%20cs/drenagem-bm02.xls'#$''.$c$15"</definedName>
    <definedName name="F_04_30_5">"'file:///d:/obra%20andrade/bm%2002%20-%20cs/drenagem-bm02.xls'#$''.$c$15"</definedName>
    <definedName name="F_04_30_6">"'file:///d:/obra%20andrade/bm%2002%20-%20cs/drenagem-bm02.xls'#$''.$c$15"</definedName>
    <definedName name="F_04_30_7">"'file:///d:/obra%20andrade/bm%2002%20-%20cs/drenagem-bm02.xls'#$''.$c$15"</definedName>
    <definedName name="F_04_300" localSheetId="1">#REF!</definedName>
    <definedName name="F_04_300" localSheetId="4">#REF!</definedName>
    <definedName name="F_04_300" localSheetId="2">#REF!</definedName>
    <definedName name="F_04_300">#REF!</definedName>
    <definedName name="F_04_300_2">"'file:///d:/obra%20andrade/bm%2002%20-%20cs/drenagem-bm02.xls'#$''.$l$15"</definedName>
    <definedName name="F_04_300_3">"'file:///d:/obra%20andrade/bm%2002%20-%20cs/drenagem-bm02.xls'#$''.$l$15"</definedName>
    <definedName name="F_04_300_4">"'file:///d:/obra%20andrade/bm%2002%20-%20cs/drenagem-bm02.xls'#$''.$l$15"</definedName>
    <definedName name="F_04_300_5">"'file:///d:/obra%20andrade/bm%2002%20-%20cs/drenagem-bm02.xls'#$''.$l$15"</definedName>
    <definedName name="F_04_300_6">"'file:///d:/obra%20andrade/bm%2002%20-%20cs/drenagem-bm02.xls'#$''.$l$15"</definedName>
    <definedName name="F_04_300_7">"'file:///d:/obra%20andrade/bm%2002%20-%20cs/drenagem-bm02.xls'#$''.$l$15"</definedName>
    <definedName name="F_04_330" localSheetId="1">#REF!</definedName>
    <definedName name="F_04_330" localSheetId="4">#REF!</definedName>
    <definedName name="F_04_330" localSheetId="2">#REF!</definedName>
    <definedName name="F_04_330">#REF!</definedName>
    <definedName name="F_04_330_2">"'file:///d:/obra%20andrade/bm%2002%20-%20cs/drenagem-bm02.xls'#$''.$m$15"</definedName>
    <definedName name="F_04_330_3">"'file:///d:/obra%20andrade/bm%2002%20-%20cs/drenagem-bm02.xls'#$''.$m$15"</definedName>
    <definedName name="F_04_330_4">"'file:///d:/obra%20andrade/bm%2002%20-%20cs/drenagem-bm02.xls'#$''.$m$15"</definedName>
    <definedName name="F_04_330_5">"'file:///d:/obra%20andrade/bm%2002%20-%20cs/drenagem-bm02.xls'#$''.$m$15"</definedName>
    <definedName name="F_04_330_6">"'file:///d:/obra%20andrade/bm%2002%20-%20cs/drenagem-bm02.xls'#$''.$m$15"</definedName>
    <definedName name="F_04_330_7">"'file:///d:/obra%20andrade/bm%2002%20-%20cs/drenagem-bm02.xls'#$''.$m$15"</definedName>
    <definedName name="F_04_360" localSheetId="1">#REF!</definedName>
    <definedName name="F_04_360" localSheetId="4">#REF!</definedName>
    <definedName name="F_04_360" localSheetId="2">#REF!</definedName>
    <definedName name="F_04_360">#REF!</definedName>
    <definedName name="F_04_360_2">"'file:///d:/obra%20andrade/bm%2002%20-%20cs/drenagem-bm02.xls'#$''.$n$15"</definedName>
    <definedName name="F_04_360_3">"'file:///d:/obra%20andrade/bm%2002%20-%20cs/drenagem-bm02.xls'#$''.$n$15"</definedName>
    <definedName name="F_04_360_4">"'file:///d:/obra%20andrade/bm%2002%20-%20cs/drenagem-bm02.xls'#$''.$n$15"</definedName>
    <definedName name="F_04_360_5">"'file:///d:/obra%20andrade/bm%2002%20-%20cs/drenagem-bm02.xls'#$''.$n$15"</definedName>
    <definedName name="F_04_360_6">"'file:///d:/obra%20andrade/bm%2002%20-%20cs/drenagem-bm02.xls'#$''.$n$15"</definedName>
    <definedName name="F_04_360_7">"'file:///d:/obra%20andrade/bm%2002%20-%20cs/drenagem-bm02.xls'#$''.$n$15"</definedName>
    <definedName name="F_04_390" localSheetId="1">#REF!</definedName>
    <definedName name="F_04_390" localSheetId="4">#REF!</definedName>
    <definedName name="F_04_390" localSheetId="2">#REF!</definedName>
    <definedName name="F_04_390">#REF!</definedName>
    <definedName name="F_04_390_2">"'file:///d:/obra%20andrade/bm%2002%20-%20cs/drenagem-bm02.xls'#$''.$o$15"</definedName>
    <definedName name="F_04_390_3">"'file:///d:/obra%20andrade/bm%2002%20-%20cs/drenagem-bm02.xls'#$''.$o$15"</definedName>
    <definedName name="F_04_390_4">"'file:///d:/obra%20andrade/bm%2002%20-%20cs/drenagem-bm02.xls'#$''.$o$15"</definedName>
    <definedName name="F_04_390_5">"'file:///d:/obra%20andrade/bm%2002%20-%20cs/drenagem-bm02.xls'#$''.$o$15"</definedName>
    <definedName name="F_04_390_6">"'file:///d:/obra%20andrade/bm%2002%20-%20cs/drenagem-bm02.xls'#$''.$o$15"</definedName>
    <definedName name="F_04_390_7">"'file:///d:/obra%20andrade/bm%2002%20-%20cs/drenagem-bm02.xls'#$''.$o$15"</definedName>
    <definedName name="F_04_420" localSheetId="1">#REF!</definedName>
    <definedName name="F_04_420" localSheetId="4">#REF!</definedName>
    <definedName name="F_04_420" localSheetId="2">#REF!</definedName>
    <definedName name="F_04_420">#REF!</definedName>
    <definedName name="F_04_420_2">"'file:///d:/obra%20andrade/bm%2002%20-%20cs/drenagem-bm02.xls'#$''.$p$15"</definedName>
    <definedName name="F_04_420_3">"'file:///d:/obra%20andrade/bm%2002%20-%20cs/drenagem-bm02.xls'#$''.$p$15"</definedName>
    <definedName name="F_04_420_4">"'file:///d:/obra%20andrade/bm%2002%20-%20cs/drenagem-bm02.xls'#$''.$p$15"</definedName>
    <definedName name="F_04_420_5">"'file:///d:/obra%20andrade/bm%2002%20-%20cs/drenagem-bm02.xls'#$''.$p$15"</definedName>
    <definedName name="F_04_420_6">"'file:///d:/obra%20andrade/bm%2002%20-%20cs/drenagem-bm02.xls'#$''.$p$15"</definedName>
    <definedName name="F_04_420_7">"'file:///d:/obra%20andrade/bm%2002%20-%20cs/drenagem-bm02.xls'#$''.$p$15"</definedName>
    <definedName name="F_04_450" localSheetId="1">#REF!</definedName>
    <definedName name="F_04_450" localSheetId="4">#REF!</definedName>
    <definedName name="F_04_450" localSheetId="2">#REF!</definedName>
    <definedName name="F_04_450">#REF!</definedName>
    <definedName name="F_04_450_2">"'file:///d:/obra%20andrade/bm%2002%20-%20cs/drenagem-bm02.xls'#$''.$q$15"</definedName>
    <definedName name="F_04_450_3">"'file:///d:/obra%20andrade/bm%2002%20-%20cs/drenagem-bm02.xls'#$''.$q$15"</definedName>
    <definedName name="F_04_450_4">"'file:///d:/obra%20andrade/bm%2002%20-%20cs/drenagem-bm02.xls'#$''.$q$15"</definedName>
    <definedName name="F_04_450_5">"'file:///d:/obra%20andrade/bm%2002%20-%20cs/drenagem-bm02.xls'#$''.$q$15"</definedName>
    <definedName name="F_04_450_6">"'file:///d:/obra%20andrade/bm%2002%20-%20cs/drenagem-bm02.xls'#$''.$q$15"</definedName>
    <definedName name="F_04_450_7">"'file:///d:/obra%20andrade/bm%2002%20-%20cs/drenagem-bm02.xls'#$''.$q$15"</definedName>
    <definedName name="F_04_480" localSheetId="1">#REF!</definedName>
    <definedName name="F_04_480" localSheetId="4">#REF!</definedName>
    <definedName name="F_04_480" localSheetId="2">#REF!</definedName>
    <definedName name="F_04_480">#REF!</definedName>
    <definedName name="F_04_480_2">"'file:///d:/obra%20andrade/bm%2002%20-%20cs/drenagem-bm02.xls'#$''.$r$15"</definedName>
    <definedName name="F_04_480_3">"'file:///d:/obra%20andrade/bm%2002%20-%20cs/drenagem-bm02.xls'#$''.$r$15"</definedName>
    <definedName name="F_04_480_4">"'file:///d:/obra%20andrade/bm%2002%20-%20cs/drenagem-bm02.xls'#$''.$r$15"</definedName>
    <definedName name="F_04_480_5">"'file:///d:/obra%20andrade/bm%2002%20-%20cs/drenagem-bm02.xls'#$''.$r$15"</definedName>
    <definedName name="F_04_480_6">"'file:///d:/obra%20andrade/bm%2002%20-%20cs/drenagem-bm02.xls'#$''.$r$15"</definedName>
    <definedName name="F_04_480_7">"'file:///d:/obra%20andrade/bm%2002%20-%20cs/drenagem-bm02.xls'#$''.$r$15"</definedName>
    <definedName name="F_04_510" localSheetId="1">#REF!</definedName>
    <definedName name="F_04_510" localSheetId="4">#REF!</definedName>
    <definedName name="F_04_510" localSheetId="2">#REF!</definedName>
    <definedName name="F_04_510">#REF!</definedName>
    <definedName name="F_04_510_2">"'file:///d:/obra%20andrade/bm%2002%20-%20cs/drenagem-bm02.xls'#$''.$s$15"</definedName>
    <definedName name="F_04_510_3">"'file:///d:/obra%20andrade/bm%2002%20-%20cs/drenagem-bm02.xls'#$''.$s$15"</definedName>
    <definedName name="F_04_510_4">"'file:///d:/obra%20andrade/bm%2002%20-%20cs/drenagem-bm02.xls'#$''.$s$15"</definedName>
    <definedName name="F_04_510_5">"'file:///d:/obra%20andrade/bm%2002%20-%20cs/drenagem-bm02.xls'#$''.$s$15"</definedName>
    <definedName name="F_04_510_6">"'file:///d:/obra%20andrade/bm%2002%20-%20cs/drenagem-bm02.xls'#$''.$s$15"</definedName>
    <definedName name="F_04_510_7">"'file:///d:/obra%20andrade/bm%2002%20-%20cs/drenagem-bm02.xls'#$''.$s$15"</definedName>
    <definedName name="F_04_540" localSheetId="1">#REF!</definedName>
    <definedName name="F_04_540" localSheetId="4">#REF!</definedName>
    <definedName name="F_04_540" localSheetId="2">#REF!</definedName>
    <definedName name="F_04_540">#REF!</definedName>
    <definedName name="F_04_540_2">"'file:///d:/obra%20andrade/bm%2002%20-%20cs/drenagem-bm02.xls'#$''.$t$15"</definedName>
    <definedName name="F_04_540_3">"'file:///d:/obra%20andrade/bm%2002%20-%20cs/drenagem-bm02.xls'#$''.$t$15"</definedName>
    <definedName name="F_04_540_4">"'file:///d:/obra%20andrade/bm%2002%20-%20cs/drenagem-bm02.xls'#$''.$t$15"</definedName>
    <definedName name="F_04_540_5">"'file:///d:/obra%20andrade/bm%2002%20-%20cs/drenagem-bm02.xls'#$''.$t$15"</definedName>
    <definedName name="F_04_540_6">"'file:///d:/obra%20andrade/bm%2002%20-%20cs/drenagem-bm02.xls'#$''.$t$15"</definedName>
    <definedName name="F_04_540_7">"'file:///d:/obra%20andrade/bm%2002%20-%20cs/drenagem-bm02.xls'#$''.$t$15"</definedName>
    <definedName name="F_04_570" localSheetId="1">#REF!</definedName>
    <definedName name="F_04_570" localSheetId="4">#REF!</definedName>
    <definedName name="F_04_570" localSheetId="2">#REF!</definedName>
    <definedName name="F_04_570">#REF!</definedName>
    <definedName name="F_04_570_2">"'file:///d:/obra%20andrade/bm%2002%20-%20cs/drenagem-bm02.xls'#$''.$u$15"</definedName>
    <definedName name="F_04_570_3">"'file:///d:/obra%20andrade/bm%2002%20-%20cs/drenagem-bm02.xls'#$''.$u$15"</definedName>
    <definedName name="F_04_570_4">"'file:///d:/obra%20andrade/bm%2002%20-%20cs/drenagem-bm02.xls'#$''.$u$15"</definedName>
    <definedName name="F_04_570_5">"'file:///d:/obra%20andrade/bm%2002%20-%20cs/drenagem-bm02.xls'#$''.$u$15"</definedName>
    <definedName name="F_04_570_6">"'file:///d:/obra%20andrade/bm%2002%20-%20cs/drenagem-bm02.xls'#$''.$u$15"</definedName>
    <definedName name="F_04_570_7">"'file:///d:/obra%20andrade/bm%2002%20-%20cs/drenagem-bm02.xls'#$''.$u$15"</definedName>
    <definedName name="F_04_60" localSheetId="1">#REF!</definedName>
    <definedName name="F_04_60" localSheetId="4">#REF!</definedName>
    <definedName name="F_04_60" localSheetId="2">#REF!</definedName>
    <definedName name="F_04_60">#REF!</definedName>
    <definedName name="F_04_60_2">"'file:///d:/obra%20andrade/bm%2002%20-%20cs/drenagem-bm02.xls'#$''.$d$15"</definedName>
    <definedName name="F_04_60_3">"'file:///d:/obra%20andrade/bm%2002%20-%20cs/drenagem-bm02.xls'#$''.$d$15"</definedName>
    <definedName name="F_04_60_4">"'file:///d:/obra%20andrade/bm%2002%20-%20cs/drenagem-bm02.xls'#$''.$d$15"</definedName>
    <definedName name="F_04_60_5">"'file:///d:/obra%20andrade/bm%2002%20-%20cs/drenagem-bm02.xls'#$''.$d$15"</definedName>
    <definedName name="F_04_60_6">"'file:///d:/obra%20andrade/bm%2002%20-%20cs/drenagem-bm02.xls'#$''.$d$15"</definedName>
    <definedName name="F_04_60_7">"'file:///d:/obra%20andrade/bm%2002%20-%20cs/drenagem-bm02.xls'#$''.$d$15"</definedName>
    <definedName name="F_04_600" localSheetId="1">#REF!</definedName>
    <definedName name="F_04_600" localSheetId="4">#REF!</definedName>
    <definedName name="F_04_600" localSheetId="2">#REF!</definedName>
    <definedName name="F_04_600">#REF!</definedName>
    <definedName name="F_04_600_2">"'file:///d:/obra%20andrade/bm%2002%20-%20cs/drenagem-bm02.xls'#$''.$v$15"</definedName>
    <definedName name="F_04_600_3">"'file:///d:/obra%20andrade/bm%2002%20-%20cs/drenagem-bm02.xls'#$''.$v$15"</definedName>
    <definedName name="F_04_600_4">"'file:///d:/obra%20andrade/bm%2002%20-%20cs/drenagem-bm02.xls'#$''.$v$15"</definedName>
    <definedName name="F_04_600_5">"'file:///d:/obra%20andrade/bm%2002%20-%20cs/drenagem-bm02.xls'#$''.$v$15"</definedName>
    <definedName name="F_04_600_6">"'file:///d:/obra%20andrade/bm%2002%20-%20cs/drenagem-bm02.xls'#$''.$v$15"</definedName>
    <definedName name="F_04_600_7">"'file:///d:/obra%20andrade/bm%2002%20-%20cs/drenagem-bm02.xls'#$''.$v$15"</definedName>
    <definedName name="F_04_630" localSheetId="1">#REF!</definedName>
    <definedName name="F_04_630" localSheetId="4">#REF!</definedName>
    <definedName name="F_04_630" localSheetId="2">#REF!</definedName>
    <definedName name="F_04_630">#REF!</definedName>
    <definedName name="F_04_630_2">"'file:///d:/obra%20andrade/bm%2002%20-%20cs/drenagem-bm02.xls'#$''.$w$15"</definedName>
    <definedName name="F_04_630_3">"'file:///d:/obra%20andrade/bm%2002%20-%20cs/drenagem-bm02.xls'#$''.$w$15"</definedName>
    <definedName name="F_04_630_4">"'file:///d:/obra%20andrade/bm%2002%20-%20cs/drenagem-bm02.xls'#$''.$w$15"</definedName>
    <definedName name="F_04_630_5">"'file:///d:/obra%20andrade/bm%2002%20-%20cs/drenagem-bm02.xls'#$''.$w$15"</definedName>
    <definedName name="F_04_630_6">"'file:///d:/obra%20andrade/bm%2002%20-%20cs/drenagem-bm02.xls'#$''.$w$15"</definedName>
    <definedName name="F_04_630_7">"'file:///d:/obra%20andrade/bm%2002%20-%20cs/drenagem-bm02.xls'#$''.$w$15"</definedName>
    <definedName name="F_04_660" localSheetId="1">#REF!</definedName>
    <definedName name="F_04_660" localSheetId="4">#REF!</definedName>
    <definedName name="F_04_660" localSheetId="2">#REF!</definedName>
    <definedName name="F_04_660">#REF!</definedName>
    <definedName name="F_04_660_2">"'file:///d:/obra%20andrade/bm%2002%20-%20cs/drenagem-bm02.xls'#$''.$x$15"</definedName>
    <definedName name="F_04_660_3">"'file:///d:/obra%20andrade/bm%2002%20-%20cs/drenagem-bm02.xls'#$''.$x$15"</definedName>
    <definedName name="F_04_660_4">"'file:///d:/obra%20andrade/bm%2002%20-%20cs/drenagem-bm02.xls'#$''.$x$15"</definedName>
    <definedName name="F_04_660_5">"'file:///d:/obra%20andrade/bm%2002%20-%20cs/drenagem-bm02.xls'#$''.$x$15"</definedName>
    <definedName name="F_04_660_6">"'file:///d:/obra%20andrade/bm%2002%20-%20cs/drenagem-bm02.xls'#$''.$x$15"</definedName>
    <definedName name="F_04_660_7">"'file:///d:/obra%20andrade/bm%2002%20-%20cs/drenagem-bm02.xls'#$''.$x$15"</definedName>
    <definedName name="F_04_690" localSheetId="1">#REF!</definedName>
    <definedName name="F_04_690" localSheetId="4">#REF!</definedName>
    <definedName name="F_04_690" localSheetId="2">#REF!</definedName>
    <definedName name="F_04_690">#REF!</definedName>
    <definedName name="F_04_690_2">"'file:///d:/obra%20andrade/bm%2002%20-%20cs/drenagem-bm02.xls'#$''.$y$15"</definedName>
    <definedName name="F_04_690_3">"'file:///d:/obra%20andrade/bm%2002%20-%20cs/drenagem-bm02.xls'#$''.$y$15"</definedName>
    <definedName name="F_04_690_4">"'file:///d:/obra%20andrade/bm%2002%20-%20cs/drenagem-bm02.xls'#$''.$y$15"</definedName>
    <definedName name="F_04_690_5">"'file:///d:/obra%20andrade/bm%2002%20-%20cs/drenagem-bm02.xls'#$''.$y$15"</definedName>
    <definedName name="F_04_690_6">"'file:///d:/obra%20andrade/bm%2002%20-%20cs/drenagem-bm02.xls'#$''.$y$15"</definedName>
    <definedName name="F_04_690_7">"'file:///d:/obra%20andrade/bm%2002%20-%20cs/drenagem-bm02.xls'#$''.$y$15"</definedName>
    <definedName name="F_04_720" localSheetId="1">#REF!</definedName>
    <definedName name="F_04_720" localSheetId="4">#REF!</definedName>
    <definedName name="F_04_720" localSheetId="2">#REF!</definedName>
    <definedName name="F_04_720">#REF!</definedName>
    <definedName name="F_04_720_2">"'file:///d:/obra%20andrade/bm%2002%20-%20cs/drenagem-bm02.xls'#$''.$z$15"</definedName>
    <definedName name="F_04_720_3">"'file:///d:/obra%20andrade/bm%2002%20-%20cs/drenagem-bm02.xls'#$''.$z$15"</definedName>
    <definedName name="F_04_720_4">"'file:///d:/obra%20andrade/bm%2002%20-%20cs/drenagem-bm02.xls'#$''.$z$15"</definedName>
    <definedName name="F_04_720_5">"'file:///d:/obra%20andrade/bm%2002%20-%20cs/drenagem-bm02.xls'#$''.$z$15"</definedName>
    <definedName name="F_04_720_6">"'file:///d:/obra%20andrade/bm%2002%20-%20cs/drenagem-bm02.xls'#$''.$z$15"</definedName>
    <definedName name="F_04_720_7">"'file:///d:/obra%20andrade/bm%2002%20-%20cs/drenagem-bm02.xls'#$''.$z$15"</definedName>
    <definedName name="F_04_90" localSheetId="1">#REF!</definedName>
    <definedName name="F_04_90" localSheetId="4">#REF!</definedName>
    <definedName name="F_04_90" localSheetId="2">#REF!</definedName>
    <definedName name="F_04_90">#REF!</definedName>
    <definedName name="F_04_90_2">"'file:///d:/obra%20andrade/bm%2002%20-%20cs/drenagem-bm02.xls'#$''.$e$15"</definedName>
    <definedName name="F_04_90_3">"'file:///d:/obra%20andrade/bm%2002%20-%20cs/drenagem-bm02.xls'#$''.$e$15"</definedName>
    <definedName name="F_04_90_4">"'file:///d:/obra%20andrade/bm%2002%20-%20cs/drenagem-bm02.xls'#$''.$e$15"</definedName>
    <definedName name="F_04_90_5">"'file:///d:/obra%20andrade/bm%2002%20-%20cs/drenagem-bm02.xls'#$''.$e$15"</definedName>
    <definedName name="F_04_90_6">"'file:///d:/obra%20andrade/bm%2002%20-%20cs/drenagem-bm02.xls'#$''.$e$15"</definedName>
    <definedName name="F_04_90_7">"'file:///d:/obra%20andrade/bm%2002%20-%20cs/drenagem-bm02.xls'#$''.$e$15"</definedName>
    <definedName name="F_05_120" localSheetId="1">#REF!</definedName>
    <definedName name="F_05_120" localSheetId="4">#REF!</definedName>
    <definedName name="F_05_120" localSheetId="2">#REF!</definedName>
    <definedName name="F_05_120">#REF!</definedName>
    <definedName name="F_05_120_2">"'file:///d:/obra%20andrade/bm%2002%20-%20cs/drenagem-bm02.xls'#$''.$f$17"</definedName>
    <definedName name="F_05_120_3">"'file:///d:/obra%20andrade/bm%2002%20-%20cs/drenagem-bm02.xls'#$''.$f$17"</definedName>
    <definedName name="F_05_120_4">"'file:///d:/obra%20andrade/bm%2002%20-%20cs/drenagem-bm02.xls'#$''.$f$17"</definedName>
    <definedName name="F_05_120_5">"'file:///d:/obra%20andrade/bm%2002%20-%20cs/drenagem-bm02.xls'#$''.$f$17"</definedName>
    <definedName name="F_05_120_6">"'file:///d:/obra%20andrade/bm%2002%20-%20cs/drenagem-bm02.xls'#$''.$f$17"</definedName>
    <definedName name="F_05_120_7">"'file:///d:/obra%20andrade/bm%2002%20-%20cs/drenagem-bm02.xls'#$''.$f$17"</definedName>
    <definedName name="F_05_150" localSheetId="1">#REF!</definedName>
    <definedName name="F_05_150" localSheetId="4">#REF!</definedName>
    <definedName name="F_05_150" localSheetId="2">#REF!</definedName>
    <definedName name="F_05_150">#REF!</definedName>
    <definedName name="F_05_150_2">"'file:///d:/obra%20andrade/bm%2002%20-%20cs/drenagem-bm02.xls'#$''.$g$17"</definedName>
    <definedName name="F_05_150_3">"'file:///d:/obra%20andrade/bm%2002%20-%20cs/drenagem-bm02.xls'#$''.$g$17"</definedName>
    <definedName name="F_05_150_4">"'file:///d:/obra%20andrade/bm%2002%20-%20cs/drenagem-bm02.xls'#$''.$g$17"</definedName>
    <definedName name="F_05_150_5">"'file:///d:/obra%20andrade/bm%2002%20-%20cs/drenagem-bm02.xls'#$''.$g$17"</definedName>
    <definedName name="F_05_150_6">"'file:///d:/obra%20andrade/bm%2002%20-%20cs/drenagem-bm02.xls'#$''.$g$17"</definedName>
    <definedName name="F_05_150_7">"'file:///d:/obra%20andrade/bm%2002%20-%20cs/drenagem-bm02.xls'#$''.$g$17"</definedName>
    <definedName name="F_05_180" localSheetId="1">#REF!</definedName>
    <definedName name="F_05_180" localSheetId="4">#REF!</definedName>
    <definedName name="F_05_180" localSheetId="2">#REF!</definedName>
    <definedName name="F_05_180">#REF!</definedName>
    <definedName name="F_05_180_2">"'file:///d:/obra%20andrade/bm%2002%20-%20cs/drenagem-bm02.xls'#$''.$h$17"</definedName>
    <definedName name="F_05_180_3">"'file:///d:/obra%20andrade/bm%2002%20-%20cs/drenagem-bm02.xls'#$''.$h$17"</definedName>
    <definedName name="F_05_180_4">"'file:///d:/obra%20andrade/bm%2002%20-%20cs/drenagem-bm02.xls'#$''.$h$17"</definedName>
    <definedName name="F_05_180_5">"'file:///d:/obra%20andrade/bm%2002%20-%20cs/drenagem-bm02.xls'#$''.$h$17"</definedName>
    <definedName name="F_05_180_6">"'file:///d:/obra%20andrade/bm%2002%20-%20cs/drenagem-bm02.xls'#$''.$h$17"</definedName>
    <definedName name="F_05_180_7">"'file:///d:/obra%20andrade/bm%2002%20-%20cs/drenagem-bm02.xls'#$''.$h$17"</definedName>
    <definedName name="F_05_210" localSheetId="1">#REF!</definedName>
    <definedName name="F_05_210" localSheetId="4">#REF!</definedName>
    <definedName name="F_05_210" localSheetId="2">#REF!</definedName>
    <definedName name="F_05_210">#REF!</definedName>
    <definedName name="F_05_210_2">"'file:///d:/obra%20andrade/bm%2002%20-%20cs/drenagem-bm02.xls'#$''.$i$17"</definedName>
    <definedName name="F_05_210_3">"'file:///d:/obra%20andrade/bm%2002%20-%20cs/drenagem-bm02.xls'#$''.$i$17"</definedName>
    <definedName name="F_05_210_4">"'file:///d:/obra%20andrade/bm%2002%20-%20cs/drenagem-bm02.xls'#$''.$i$17"</definedName>
    <definedName name="F_05_210_5">"'file:///d:/obra%20andrade/bm%2002%20-%20cs/drenagem-bm02.xls'#$''.$i$17"</definedName>
    <definedName name="F_05_210_6">"'file:///d:/obra%20andrade/bm%2002%20-%20cs/drenagem-bm02.xls'#$''.$i$17"</definedName>
    <definedName name="F_05_210_7">"'file:///d:/obra%20andrade/bm%2002%20-%20cs/drenagem-bm02.xls'#$''.$i$17"</definedName>
    <definedName name="F_05_240" localSheetId="1">#REF!</definedName>
    <definedName name="F_05_240" localSheetId="4">#REF!</definedName>
    <definedName name="F_05_240" localSheetId="2">#REF!</definedName>
    <definedName name="F_05_240">#REF!</definedName>
    <definedName name="F_05_240_2">"'file:///d:/obra%20andrade/bm%2002%20-%20cs/drenagem-bm02.xls'#$''.$j$17"</definedName>
    <definedName name="F_05_240_3">"'file:///d:/obra%20andrade/bm%2002%20-%20cs/drenagem-bm02.xls'#$''.$j$17"</definedName>
    <definedName name="F_05_240_4">"'file:///d:/obra%20andrade/bm%2002%20-%20cs/drenagem-bm02.xls'#$''.$j$17"</definedName>
    <definedName name="F_05_240_5">"'file:///d:/obra%20andrade/bm%2002%20-%20cs/drenagem-bm02.xls'#$''.$j$17"</definedName>
    <definedName name="F_05_240_6">"'file:///d:/obra%20andrade/bm%2002%20-%20cs/drenagem-bm02.xls'#$''.$j$17"</definedName>
    <definedName name="F_05_240_7">"'file:///d:/obra%20andrade/bm%2002%20-%20cs/drenagem-bm02.xls'#$''.$j$17"</definedName>
    <definedName name="F_05_270" localSheetId="1">#REF!</definedName>
    <definedName name="F_05_270" localSheetId="4">#REF!</definedName>
    <definedName name="F_05_270" localSheetId="2">#REF!</definedName>
    <definedName name="F_05_270">#REF!</definedName>
    <definedName name="F_05_270_2">"'file:///d:/obra%20andrade/bm%2002%20-%20cs/drenagem-bm02.xls'#$''.$k$17"</definedName>
    <definedName name="F_05_270_3">"'file:///d:/obra%20andrade/bm%2002%20-%20cs/drenagem-bm02.xls'#$''.$k$17"</definedName>
    <definedName name="F_05_270_4">"'file:///d:/obra%20andrade/bm%2002%20-%20cs/drenagem-bm02.xls'#$''.$k$17"</definedName>
    <definedName name="F_05_270_5">"'file:///d:/obra%20andrade/bm%2002%20-%20cs/drenagem-bm02.xls'#$''.$k$17"</definedName>
    <definedName name="F_05_270_6">"'file:///d:/obra%20andrade/bm%2002%20-%20cs/drenagem-bm02.xls'#$''.$k$17"</definedName>
    <definedName name="F_05_270_7">"'file:///d:/obra%20andrade/bm%2002%20-%20cs/drenagem-bm02.xls'#$''.$k$17"</definedName>
    <definedName name="F_05_30" localSheetId="1">#REF!</definedName>
    <definedName name="F_05_30" localSheetId="4">#REF!</definedName>
    <definedName name="F_05_30" localSheetId="2">#REF!</definedName>
    <definedName name="F_05_30">#REF!</definedName>
    <definedName name="F_05_30_2">"'file:///d:/obra%20andrade/bm%2002%20-%20cs/drenagem-bm02.xls'#$''.$c$17"</definedName>
    <definedName name="F_05_30_3">"'file:///d:/obra%20andrade/bm%2002%20-%20cs/drenagem-bm02.xls'#$''.$c$17"</definedName>
    <definedName name="F_05_30_4">"'file:///d:/obra%20andrade/bm%2002%20-%20cs/drenagem-bm02.xls'#$''.$c$17"</definedName>
    <definedName name="F_05_30_5">"'file:///d:/obra%20andrade/bm%2002%20-%20cs/drenagem-bm02.xls'#$''.$c$17"</definedName>
    <definedName name="F_05_30_6">"'file:///d:/obra%20andrade/bm%2002%20-%20cs/drenagem-bm02.xls'#$''.$c$17"</definedName>
    <definedName name="F_05_30_7">"'file:///d:/obra%20andrade/bm%2002%20-%20cs/drenagem-bm02.xls'#$''.$c$17"</definedName>
    <definedName name="F_05_300" localSheetId="1">#REF!</definedName>
    <definedName name="F_05_300" localSheetId="4">#REF!</definedName>
    <definedName name="F_05_300" localSheetId="2">#REF!</definedName>
    <definedName name="F_05_300">#REF!</definedName>
    <definedName name="F_05_300_2">"'file:///d:/obra%20andrade/bm%2002%20-%20cs/drenagem-bm02.xls'#$''.$l$17"</definedName>
    <definedName name="F_05_300_3">"'file:///d:/obra%20andrade/bm%2002%20-%20cs/drenagem-bm02.xls'#$''.$l$17"</definedName>
    <definedName name="F_05_300_4">"'file:///d:/obra%20andrade/bm%2002%20-%20cs/drenagem-bm02.xls'#$''.$l$17"</definedName>
    <definedName name="F_05_300_5">"'file:///d:/obra%20andrade/bm%2002%20-%20cs/drenagem-bm02.xls'#$''.$l$17"</definedName>
    <definedName name="F_05_300_6">"'file:///d:/obra%20andrade/bm%2002%20-%20cs/drenagem-bm02.xls'#$''.$l$17"</definedName>
    <definedName name="F_05_300_7">"'file:///d:/obra%20andrade/bm%2002%20-%20cs/drenagem-bm02.xls'#$''.$l$17"</definedName>
    <definedName name="F_05_330" localSheetId="1">#REF!</definedName>
    <definedName name="F_05_330" localSheetId="4">#REF!</definedName>
    <definedName name="F_05_330" localSheetId="2">#REF!</definedName>
    <definedName name="F_05_330">#REF!</definedName>
    <definedName name="F_05_330_2">"'file:///d:/obra%20andrade/bm%2002%20-%20cs/drenagem-bm02.xls'#$''.$m$17"</definedName>
    <definedName name="F_05_330_3">"'file:///d:/obra%20andrade/bm%2002%20-%20cs/drenagem-bm02.xls'#$''.$m$17"</definedName>
    <definedName name="F_05_330_4">"'file:///d:/obra%20andrade/bm%2002%20-%20cs/drenagem-bm02.xls'#$''.$m$17"</definedName>
    <definedName name="F_05_330_5">"'file:///d:/obra%20andrade/bm%2002%20-%20cs/drenagem-bm02.xls'#$''.$m$17"</definedName>
    <definedName name="F_05_330_6">"'file:///d:/obra%20andrade/bm%2002%20-%20cs/drenagem-bm02.xls'#$''.$m$17"</definedName>
    <definedName name="F_05_330_7">"'file:///d:/obra%20andrade/bm%2002%20-%20cs/drenagem-bm02.xls'#$''.$m$17"</definedName>
    <definedName name="F_05_360" localSheetId="1">#REF!</definedName>
    <definedName name="F_05_360" localSheetId="4">#REF!</definedName>
    <definedName name="F_05_360" localSheetId="2">#REF!</definedName>
    <definedName name="F_05_360">#REF!</definedName>
    <definedName name="F_05_360_2">"'file:///d:/obra%20andrade/bm%2002%20-%20cs/drenagem-bm02.xls'#$''.$n$17"</definedName>
    <definedName name="F_05_360_3">"'file:///d:/obra%20andrade/bm%2002%20-%20cs/drenagem-bm02.xls'#$''.$n$17"</definedName>
    <definedName name="F_05_360_4">"'file:///d:/obra%20andrade/bm%2002%20-%20cs/drenagem-bm02.xls'#$''.$n$17"</definedName>
    <definedName name="F_05_360_5">"'file:///d:/obra%20andrade/bm%2002%20-%20cs/drenagem-bm02.xls'#$''.$n$17"</definedName>
    <definedName name="F_05_360_6">"'file:///d:/obra%20andrade/bm%2002%20-%20cs/drenagem-bm02.xls'#$''.$n$17"</definedName>
    <definedName name="F_05_360_7">"'file:///d:/obra%20andrade/bm%2002%20-%20cs/drenagem-bm02.xls'#$''.$n$17"</definedName>
    <definedName name="F_05_390" localSheetId="1">#REF!</definedName>
    <definedName name="F_05_390" localSheetId="4">#REF!</definedName>
    <definedName name="F_05_390" localSheetId="2">#REF!</definedName>
    <definedName name="F_05_390">#REF!</definedName>
    <definedName name="F_05_390_2">"'file:///d:/obra%20andrade/bm%2002%20-%20cs/drenagem-bm02.xls'#$''.$o$17"</definedName>
    <definedName name="F_05_390_3">"'file:///d:/obra%20andrade/bm%2002%20-%20cs/drenagem-bm02.xls'#$''.$o$17"</definedName>
    <definedName name="F_05_390_4">"'file:///d:/obra%20andrade/bm%2002%20-%20cs/drenagem-bm02.xls'#$''.$o$17"</definedName>
    <definedName name="F_05_390_5">"'file:///d:/obra%20andrade/bm%2002%20-%20cs/drenagem-bm02.xls'#$''.$o$17"</definedName>
    <definedName name="F_05_390_6">"'file:///d:/obra%20andrade/bm%2002%20-%20cs/drenagem-bm02.xls'#$''.$o$17"</definedName>
    <definedName name="F_05_390_7">"'file:///d:/obra%20andrade/bm%2002%20-%20cs/drenagem-bm02.xls'#$''.$o$17"</definedName>
    <definedName name="F_05_420" localSheetId="1">#REF!</definedName>
    <definedName name="F_05_420" localSheetId="4">#REF!</definedName>
    <definedName name="F_05_420" localSheetId="2">#REF!</definedName>
    <definedName name="F_05_420">#REF!</definedName>
    <definedName name="F_05_420_2">"'file:///d:/obra%20andrade/bm%2002%20-%20cs/drenagem-bm02.xls'#$''.$p$17"</definedName>
    <definedName name="F_05_420_3">"'file:///d:/obra%20andrade/bm%2002%20-%20cs/drenagem-bm02.xls'#$''.$p$17"</definedName>
    <definedName name="F_05_420_4">"'file:///d:/obra%20andrade/bm%2002%20-%20cs/drenagem-bm02.xls'#$''.$p$17"</definedName>
    <definedName name="F_05_420_5">"'file:///d:/obra%20andrade/bm%2002%20-%20cs/drenagem-bm02.xls'#$''.$p$17"</definedName>
    <definedName name="F_05_420_6">"'file:///d:/obra%20andrade/bm%2002%20-%20cs/drenagem-bm02.xls'#$''.$p$17"</definedName>
    <definedName name="F_05_420_7">"'file:///d:/obra%20andrade/bm%2002%20-%20cs/drenagem-bm02.xls'#$''.$p$17"</definedName>
    <definedName name="F_05_450" localSheetId="1">#REF!</definedName>
    <definedName name="F_05_450" localSheetId="4">#REF!</definedName>
    <definedName name="F_05_450" localSheetId="2">#REF!</definedName>
    <definedName name="F_05_450">#REF!</definedName>
    <definedName name="F_05_450_2">"'file:///d:/obra%20andrade/bm%2002%20-%20cs/drenagem-bm02.xls'#$''.$q$17"</definedName>
    <definedName name="F_05_450_3">"'file:///d:/obra%20andrade/bm%2002%20-%20cs/drenagem-bm02.xls'#$''.$q$17"</definedName>
    <definedName name="F_05_450_4">"'file:///d:/obra%20andrade/bm%2002%20-%20cs/drenagem-bm02.xls'#$''.$q$17"</definedName>
    <definedName name="F_05_450_5">"'file:///d:/obra%20andrade/bm%2002%20-%20cs/drenagem-bm02.xls'#$''.$q$17"</definedName>
    <definedName name="F_05_450_6">"'file:///d:/obra%20andrade/bm%2002%20-%20cs/drenagem-bm02.xls'#$''.$q$17"</definedName>
    <definedName name="F_05_450_7">"'file:///d:/obra%20andrade/bm%2002%20-%20cs/drenagem-bm02.xls'#$''.$q$17"</definedName>
    <definedName name="F_05_480" localSheetId="1">#REF!</definedName>
    <definedName name="F_05_480" localSheetId="4">#REF!</definedName>
    <definedName name="F_05_480" localSheetId="2">#REF!</definedName>
    <definedName name="F_05_480">#REF!</definedName>
    <definedName name="F_05_480_2">"'file:///d:/obra%20andrade/bm%2002%20-%20cs/drenagem-bm02.xls'#$''.$r$17"</definedName>
    <definedName name="F_05_480_3">"'file:///d:/obra%20andrade/bm%2002%20-%20cs/drenagem-bm02.xls'#$''.$r$17"</definedName>
    <definedName name="F_05_480_4">"'file:///d:/obra%20andrade/bm%2002%20-%20cs/drenagem-bm02.xls'#$''.$r$17"</definedName>
    <definedName name="F_05_480_5">"'file:///d:/obra%20andrade/bm%2002%20-%20cs/drenagem-bm02.xls'#$''.$r$17"</definedName>
    <definedName name="F_05_480_6">"'file:///d:/obra%20andrade/bm%2002%20-%20cs/drenagem-bm02.xls'#$''.$r$17"</definedName>
    <definedName name="F_05_480_7">"'file:///d:/obra%20andrade/bm%2002%20-%20cs/drenagem-bm02.xls'#$''.$r$17"</definedName>
    <definedName name="F_05_510" localSheetId="1">#REF!</definedName>
    <definedName name="F_05_510" localSheetId="4">#REF!</definedName>
    <definedName name="F_05_510" localSheetId="2">#REF!</definedName>
    <definedName name="F_05_510">#REF!</definedName>
    <definedName name="F_05_510_2">"'file:///d:/obra%20andrade/bm%2002%20-%20cs/drenagem-bm02.xls'#$''.$s$17"</definedName>
    <definedName name="F_05_510_3">"'file:///d:/obra%20andrade/bm%2002%20-%20cs/drenagem-bm02.xls'#$''.$s$17"</definedName>
    <definedName name="F_05_510_4">"'file:///d:/obra%20andrade/bm%2002%20-%20cs/drenagem-bm02.xls'#$''.$s$17"</definedName>
    <definedName name="F_05_510_5">"'file:///d:/obra%20andrade/bm%2002%20-%20cs/drenagem-bm02.xls'#$''.$s$17"</definedName>
    <definedName name="F_05_510_6">"'file:///d:/obra%20andrade/bm%2002%20-%20cs/drenagem-bm02.xls'#$''.$s$17"</definedName>
    <definedName name="F_05_510_7">"'file:///d:/obra%20andrade/bm%2002%20-%20cs/drenagem-bm02.xls'#$''.$s$17"</definedName>
    <definedName name="F_05_540" localSheetId="1">#REF!</definedName>
    <definedName name="F_05_540" localSheetId="4">#REF!</definedName>
    <definedName name="F_05_540" localSheetId="2">#REF!</definedName>
    <definedName name="F_05_540">#REF!</definedName>
    <definedName name="F_05_540_2">"'file:///d:/obra%20andrade/bm%2002%20-%20cs/drenagem-bm02.xls'#$''.$t$17"</definedName>
    <definedName name="F_05_540_3">"'file:///d:/obra%20andrade/bm%2002%20-%20cs/drenagem-bm02.xls'#$''.$t$17"</definedName>
    <definedName name="F_05_540_4">"'file:///d:/obra%20andrade/bm%2002%20-%20cs/drenagem-bm02.xls'#$''.$t$17"</definedName>
    <definedName name="F_05_540_5">"'file:///d:/obra%20andrade/bm%2002%20-%20cs/drenagem-bm02.xls'#$''.$t$17"</definedName>
    <definedName name="F_05_540_6">"'file:///d:/obra%20andrade/bm%2002%20-%20cs/drenagem-bm02.xls'#$''.$t$17"</definedName>
    <definedName name="F_05_540_7">"'file:///d:/obra%20andrade/bm%2002%20-%20cs/drenagem-bm02.xls'#$''.$t$17"</definedName>
    <definedName name="F_05_570" localSheetId="1">#REF!</definedName>
    <definedName name="F_05_570" localSheetId="4">#REF!</definedName>
    <definedName name="F_05_570" localSheetId="2">#REF!</definedName>
    <definedName name="F_05_570">#REF!</definedName>
    <definedName name="F_05_570_2">"'file:///d:/obra%20andrade/bm%2002%20-%20cs/drenagem-bm02.xls'#$''.$u$17"</definedName>
    <definedName name="F_05_570_3">"'file:///d:/obra%20andrade/bm%2002%20-%20cs/drenagem-bm02.xls'#$''.$u$17"</definedName>
    <definedName name="F_05_570_4">"'file:///d:/obra%20andrade/bm%2002%20-%20cs/drenagem-bm02.xls'#$''.$u$17"</definedName>
    <definedName name="F_05_570_5">"'file:///d:/obra%20andrade/bm%2002%20-%20cs/drenagem-bm02.xls'#$''.$u$17"</definedName>
    <definedName name="F_05_570_6">"'file:///d:/obra%20andrade/bm%2002%20-%20cs/drenagem-bm02.xls'#$''.$u$17"</definedName>
    <definedName name="F_05_570_7">"'file:///d:/obra%20andrade/bm%2002%20-%20cs/drenagem-bm02.xls'#$''.$u$17"</definedName>
    <definedName name="F_05_60" localSheetId="1">#REF!</definedName>
    <definedName name="F_05_60" localSheetId="4">#REF!</definedName>
    <definedName name="F_05_60" localSheetId="2">#REF!</definedName>
    <definedName name="F_05_60">#REF!</definedName>
    <definedName name="F_05_60_2">"'file:///d:/obra%20andrade/bm%2002%20-%20cs/drenagem-bm02.xls'#$''.$d$17"</definedName>
    <definedName name="F_05_60_3">"'file:///d:/obra%20andrade/bm%2002%20-%20cs/drenagem-bm02.xls'#$''.$d$17"</definedName>
    <definedName name="F_05_60_4">"'file:///d:/obra%20andrade/bm%2002%20-%20cs/drenagem-bm02.xls'#$''.$d$17"</definedName>
    <definedName name="F_05_60_5">"'file:///d:/obra%20andrade/bm%2002%20-%20cs/drenagem-bm02.xls'#$''.$d$17"</definedName>
    <definedName name="F_05_60_6">"'file:///d:/obra%20andrade/bm%2002%20-%20cs/drenagem-bm02.xls'#$''.$d$17"</definedName>
    <definedName name="F_05_60_7">"'file:///d:/obra%20andrade/bm%2002%20-%20cs/drenagem-bm02.xls'#$''.$d$17"</definedName>
    <definedName name="F_05_600" localSheetId="1">#REF!</definedName>
    <definedName name="F_05_600" localSheetId="4">#REF!</definedName>
    <definedName name="F_05_600" localSheetId="2">#REF!</definedName>
    <definedName name="F_05_600">#REF!</definedName>
    <definedName name="F_05_600_2">"'file:///d:/obra%20andrade/bm%2002%20-%20cs/drenagem-bm02.xls'#$''.$v$17"</definedName>
    <definedName name="F_05_600_3">"'file:///d:/obra%20andrade/bm%2002%20-%20cs/drenagem-bm02.xls'#$''.$v$17"</definedName>
    <definedName name="F_05_600_4">"'file:///d:/obra%20andrade/bm%2002%20-%20cs/drenagem-bm02.xls'#$''.$v$17"</definedName>
    <definedName name="F_05_600_5">"'file:///d:/obra%20andrade/bm%2002%20-%20cs/drenagem-bm02.xls'#$''.$v$17"</definedName>
    <definedName name="F_05_600_6">"'file:///d:/obra%20andrade/bm%2002%20-%20cs/drenagem-bm02.xls'#$''.$v$17"</definedName>
    <definedName name="F_05_600_7">"'file:///d:/obra%20andrade/bm%2002%20-%20cs/drenagem-bm02.xls'#$''.$v$17"</definedName>
    <definedName name="F_05_630" localSheetId="1">#REF!</definedName>
    <definedName name="F_05_630" localSheetId="4">#REF!</definedName>
    <definedName name="F_05_630" localSheetId="2">#REF!</definedName>
    <definedName name="F_05_630">#REF!</definedName>
    <definedName name="F_05_630_2">"'file:///d:/obra%20andrade/bm%2002%20-%20cs/drenagem-bm02.xls'#$''.$w$17"</definedName>
    <definedName name="F_05_630_3">"'file:///d:/obra%20andrade/bm%2002%20-%20cs/drenagem-bm02.xls'#$''.$w$17"</definedName>
    <definedName name="F_05_630_4">"'file:///d:/obra%20andrade/bm%2002%20-%20cs/drenagem-bm02.xls'#$''.$w$17"</definedName>
    <definedName name="F_05_630_5">"'file:///d:/obra%20andrade/bm%2002%20-%20cs/drenagem-bm02.xls'#$''.$w$17"</definedName>
    <definedName name="F_05_630_6">"'file:///d:/obra%20andrade/bm%2002%20-%20cs/drenagem-bm02.xls'#$''.$w$17"</definedName>
    <definedName name="F_05_630_7">"'file:///d:/obra%20andrade/bm%2002%20-%20cs/drenagem-bm02.xls'#$''.$w$17"</definedName>
    <definedName name="F_05_660" localSheetId="1">#REF!</definedName>
    <definedName name="F_05_660" localSheetId="4">#REF!</definedName>
    <definedName name="F_05_660" localSheetId="2">#REF!</definedName>
    <definedName name="F_05_660">#REF!</definedName>
    <definedName name="F_05_660_2">"'file:///d:/obra%20andrade/bm%2002%20-%20cs/drenagem-bm02.xls'#$''.$x$17"</definedName>
    <definedName name="F_05_660_3">"'file:///d:/obra%20andrade/bm%2002%20-%20cs/drenagem-bm02.xls'#$''.$x$17"</definedName>
    <definedName name="F_05_660_4">"'file:///d:/obra%20andrade/bm%2002%20-%20cs/drenagem-bm02.xls'#$''.$x$17"</definedName>
    <definedName name="F_05_660_5">"'file:///d:/obra%20andrade/bm%2002%20-%20cs/drenagem-bm02.xls'#$''.$x$17"</definedName>
    <definedName name="F_05_660_6">"'file:///d:/obra%20andrade/bm%2002%20-%20cs/drenagem-bm02.xls'#$''.$x$17"</definedName>
    <definedName name="F_05_660_7">"'file:///d:/obra%20andrade/bm%2002%20-%20cs/drenagem-bm02.xls'#$''.$x$17"</definedName>
    <definedName name="F_05_690" localSheetId="1">#REF!</definedName>
    <definedName name="F_05_690" localSheetId="4">#REF!</definedName>
    <definedName name="F_05_690" localSheetId="2">#REF!</definedName>
    <definedName name="F_05_690">#REF!</definedName>
    <definedName name="F_05_690_2">"'file:///d:/obra%20andrade/bm%2002%20-%20cs/drenagem-bm02.xls'#$''.$y$17"</definedName>
    <definedName name="F_05_690_3">"'file:///d:/obra%20andrade/bm%2002%20-%20cs/drenagem-bm02.xls'#$''.$y$17"</definedName>
    <definedName name="F_05_690_4">"'file:///d:/obra%20andrade/bm%2002%20-%20cs/drenagem-bm02.xls'#$''.$y$17"</definedName>
    <definedName name="F_05_690_5">"'file:///d:/obra%20andrade/bm%2002%20-%20cs/drenagem-bm02.xls'#$''.$y$17"</definedName>
    <definedName name="F_05_690_6">"'file:///d:/obra%20andrade/bm%2002%20-%20cs/drenagem-bm02.xls'#$''.$y$17"</definedName>
    <definedName name="F_05_690_7">"'file:///d:/obra%20andrade/bm%2002%20-%20cs/drenagem-bm02.xls'#$''.$y$17"</definedName>
    <definedName name="F_05_720" localSheetId="1">#REF!</definedName>
    <definedName name="F_05_720" localSheetId="4">#REF!</definedName>
    <definedName name="F_05_720" localSheetId="2">#REF!</definedName>
    <definedName name="F_05_720">#REF!</definedName>
    <definedName name="F_05_720_2">"'file:///d:/obra%20andrade/bm%2002%20-%20cs/drenagem-bm02.xls'#$''.$z$17"</definedName>
    <definedName name="F_05_720_3">"'file:///d:/obra%20andrade/bm%2002%20-%20cs/drenagem-bm02.xls'#$''.$z$17"</definedName>
    <definedName name="F_05_720_4">"'file:///d:/obra%20andrade/bm%2002%20-%20cs/drenagem-bm02.xls'#$''.$z$17"</definedName>
    <definedName name="F_05_720_5">"'file:///d:/obra%20andrade/bm%2002%20-%20cs/drenagem-bm02.xls'#$''.$z$17"</definedName>
    <definedName name="F_05_720_6">"'file:///d:/obra%20andrade/bm%2002%20-%20cs/drenagem-bm02.xls'#$''.$z$17"</definedName>
    <definedName name="F_05_720_7">"'file:///d:/obra%20andrade/bm%2002%20-%20cs/drenagem-bm02.xls'#$''.$z$17"</definedName>
    <definedName name="F_05_90" localSheetId="1">#REF!</definedName>
    <definedName name="F_05_90" localSheetId="4">#REF!</definedName>
    <definedName name="F_05_90" localSheetId="2">#REF!</definedName>
    <definedName name="F_05_90">#REF!</definedName>
    <definedName name="F_05_90_2">"'file:///d:/obra%20andrade/bm%2002%20-%20cs/drenagem-bm02.xls'#$''.$e$17"</definedName>
    <definedName name="F_05_90_3">"'file:///d:/obra%20andrade/bm%2002%20-%20cs/drenagem-bm02.xls'#$''.$e$17"</definedName>
    <definedName name="F_05_90_4">"'file:///d:/obra%20andrade/bm%2002%20-%20cs/drenagem-bm02.xls'#$''.$e$17"</definedName>
    <definedName name="F_05_90_5">"'file:///d:/obra%20andrade/bm%2002%20-%20cs/drenagem-bm02.xls'#$''.$e$17"</definedName>
    <definedName name="F_05_90_6">"'file:///d:/obra%20andrade/bm%2002%20-%20cs/drenagem-bm02.xls'#$''.$e$17"</definedName>
    <definedName name="F_05_90_7">"'file:///d:/obra%20andrade/bm%2002%20-%20cs/drenagem-bm02.xls'#$''.$e$17"</definedName>
    <definedName name="F_06_120" localSheetId="1">#REF!</definedName>
    <definedName name="F_06_120" localSheetId="4">#REF!</definedName>
    <definedName name="F_06_120" localSheetId="2">#REF!</definedName>
    <definedName name="F_06_120">#REF!</definedName>
    <definedName name="F_06_120_2">"'file:///d:/obra%20andrade/bm%2002%20-%20cs/drenagem-bm02.xls'#$''.$f$19"</definedName>
    <definedName name="F_06_120_3">"'file:///d:/obra%20andrade/bm%2002%20-%20cs/drenagem-bm02.xls'#$''.$f$19"</definedName>
    <definedName name="F_06_120_4">"'file:///d:/obra%20andrade/bm%2002%20-%20cs/drenagem-bm02.xls'#$''.$f$19"</definedName>
    <definedName name="F_06_120_5">"'file:///d:/obra%20andrade/bm%2002%20-%20cs/drenagem-bm02.xls'#$''.$f$19"</definedName>
    <definedName name="F_06_120_6">"'file:///d:/obra%20andrade/bm%2002%20-%20cs/drenagem-bm02.xls'#$''.$f$19"</definedName>
    <definedName name="F_06_120_7">"'file:///d:/obra%20andrade/bm%2002%20-%20cs/drenagem-bm02.xls'#$''.$f$19"</definedName>
    <definedName name="F_06_150" localSheetId="1">#REF!</definedName>
    <definedName name="F_06_150" localSheetId="4">#REF!</definedName>
    <definedName name="F_06_150" localSheetId="2">#REF!</definedName>
    <definedName name="F_06_150">#REF!</definedName>
    <definedName name="F_06_150_2">"'file:///d:/obra%20andrade/bm%2002%20-%20cs/drenagem-bm02.xls'#$''.$g$19"</definedName>
    <definedName name="F_06_150_3">"'file:///d:/obra%20andrade/bm%2002%20-%20cs/drenagem-bm02.xls'#$''.$g$19"</definedName>
    <definedName name="F_06_150_4">"'file:///d:/obra%20andrade/bm%2002%20-%20cs/drenagem-bm02.xls'#$''.$g$19"</definedName>
    <definedName name="F_06_150_5">"'file:///d:/obra%20andrade/bm%2002%20-%20cs/drenagem-bm02.xls'#$''.$g$19"</definedName>
    <definedName name="F_06_150_6">"'file:///d:/obra%20andrade/bm%2002%20-%20cs/drenagem-bm02.xls'#$''.$g$19"</definedName>
    <definedName name="F_06_150_7">"'file:///d:/obra%20andrade/bm%2002%20-%20cs/drenagem-bm02.xls'#$''.$g$19"</definedName>
    <definedName name="F_06_180" localSheetId="1">#REF!</definedName>
    <definedName name="F_06_180" localSheetId="4">#REF!</definedName>
    <definedName name="F_06_180" localSheetId="2">#REF!</definedName>
    <definedName name="F_06_180">#REF!</definedName>
    <definedName name="F_06_180_2">"'file:///d:/obra%20andrade/bm%2002%20-%20cs/drenagem-bm02.xls'#$''.$h$19"</definedName>
    <definedName name="F_06_180_3">"'file:///d:/obra%20andrade/bm%2002%20-%20cs/drenagem-bm02.xls'#$''.$h$19"</definedName>
    <definedName name="F_06_180_4">"'file:///d:/obra%20andrade/bm%2002%20-%20cs/drenagem-bm02.xls'#$''.$h$19"</definedName>
    <definedName name="F_06_180_5">"'file:///d:/obra%20andrade/bm%2002%20-%20cs/drenagem-bm02.xls'#$''.$h$19"</definedName>
    <definedName name="F_06_180_6">"'file:///d:/obra%20andrade/bm%2002%20-%20cs/drenagem-bm02.xls'#$''.$h$19"</definedName>
    <definedName name="F_06_180_7">"'file:///d:/obra%20andrade/bm%2002%20-%20cs/drenagem-bm02.xls'#$''.$h$19"</definedName>
    <definedName name="F_06_210" localSheetId="1">#REF!</definedName>
    <definedName name="F_06_210" localSheetId="4">#REF!</definedName>
    <definedName name="F_06_210" localSheetId="2">#REF!</definedName>
    <definedName name="F_06_210">#REF!</definedName>
    <definedName name="F_06_210_2">"'file:///d:/obra%20andrade/bm%2002%20-%20cs/drenagem-bm02.xls'#$''.$i$19"</definedName>
    <definedName name="F_06_210_3">"'file:///d:/obra%20andrade/bm%2002%20-%20cs/drenagem-bm02.xls'#$''.$i$19"</definedName>
    <definedName name="F_06_210_4">"'file:///d:/obra%20andrade/bm%2002%20-%20cs/drenagem-bm02.xls'#$''.$i$19"</definedName>
    <definedName name="F_06_210_5">"'file:///d:/obra%20andrade/bm%2002%20-%20cs/drenagem-bm02.xls'#$''.$i$19"</definedName>
    <definedName name="F_06_210_6">"'file:///d:/obra%20andrade/bm%2002%20-%20cs/drenagem-bm02.xls'#$''.$i$19"</definedName>
    <definedName name="F_06_210_7">"'file:///d:/obra%20andrade/bm%2002%20-%20cs/drenagem-bm02.xls'#$''.$i$19"</definedName>
    <definedName name="F_06_240" localSheetId="1">#REF!</definedName>
    <definedName name="F_06_240" localSheetId="4">#REF!</definedName>
    <definedName name="F_06_240" localSheetId="2">#REF!</definedName>
    <definedName name="F_06_240">#REF!</definedName>
    <definedName name="F_06_240_2">"'file:///d:/obra%20andrade/bm%2002%20-%20cs/drenagem-bm02.xls'#$''.$j$19"</definedName>
    <definedName name="F_06_240_3">"'file:///d:/obra%20andrade/bm%2002%20-%20cs/drenagem-bm02.xls'#$''.$j$19"</definedName>
    <definedName name="F_06_240_4">"'file:///d:/obra%20andrade/bm%2002%20-%20cs/drenagem-bm02.xls'#$''.$j$19"</definedName>
    <definedName name="F_06_240_5">"'file:///d:/obra%20andrade/bm%2002%20-%20cs/drenagem-bm02.xls'#$''.$j$19"</definedName>
    <definedName name="F_06_240_6">"'file:///d:/obra%20andrade/bm%2002%20-%20cs/drenagem-bm02.xls'#$''.$j$19"</definedName>
    <definedName name="F_06_240_7">"'file:///d:/obra%20andrade/bm%2002%20-%20cs/drenagem-bm02.xls'#$''.$j$19"</definedName>
    <definedName name="F_06_270" localSheetId="1">#REF!</definedName>
    <definedName name="F_06_270" localSheetId="4">#REF!</definedName>
    <definedName name="F_06_270" localSheetId="2">#REF!</definedName>
    <definedName name="F_06_270">#REF!</definedName>
    <definedName name="F_06_270_2">"'file:///d:/obra%20andrade/bm%2002%20-%20cs/drenagem-bm02.xls'#$''.$k$19"</definedName>
    <definedName name="F_06_270_3">"'file:///d:/obra%20andrade/bm%2002%20-%20cs/drenagem-bm02.xls'#$''.$k$19"</definedName>
    <definedName name="F_06_270_4">"'file:///d:/obra%20andrade/bm%2002%20-%20cs/drenagem-bm02.xls'#$''.$k$19"</definedName>
    <definedName name="F_06_270_5">"'file:///d:/obra%20andrade/bm%2002%20-%20cs/drenagem-bm02.xls'#$''.$k$19"</definedName>
    <definedName name="F_06_270_6">"'file:///d:/obra%20andrade/bm%2002%20-%20cs/drenagem-bm02.xls'#$''.$k$19"</definedName>
    <definedName name="F_06_270_7">"'file:///d:/obra%20andrade/bm%2002%20-%20cs/drenagem-bm02.xls'#$''.$k$19"</definedName>
    <definedName name="F_06_30" localSheetId="1">#REF!</definedName>
    <definedName name="F_06_30" localSheetId="4">#REF!</definedName>
    <definedName name="F_06_30" localSheetId="2">#REF!</definedName>
    <definedName name="F_06_30">#REF!</definedName>
    <definedName name="F_06_30_2">"'file:///d:/obra%20andrade/bm%2002%20-%20cs/drenagem-bm02.xls'#$''.$c$19"</definedName>
    <definedName name="F_06_30_3">"'file:///d:/obra%20andrade/bm%2002%20-%20cs/drenagem-bm02.xls'#$''.$c$19"</definedName>
    <definedName name="F_06_30_4">"'file:///d:/obra%20andrade/bm%2002%20-%20cs/drenagem-bm02.xls'#$''.$c$19"</definedName>
    <definedName name="F_06_30_5">"'file:///d:/obra%20andrade/bm%2002%20-%20cs/drenagem-bm02.xls'#$''.$c$19"</definedName>
    <definedName name="F_06_30_6">"'file:///d:/obra%20andrade/bm%2002%20-%20cs/drenagem-bm02.xls'#$''.$c$19"</definedName>
    <definedName name="F_06_30_7">"'file:///d:/obra%20andrade/bm%2002%20-%20cs/drenagem-bm02.xls'#$''.$c$19"</definedName>
    <definedName name="F_06_300" localSheetId="1">#REF!</definedName>
    <definedName name="F_06_300" localSheetId="4">#REF!</definedName>
    <definedName name="F_06_300" localSheetId="2">#REF!</definedName>
    <definedName name="F_06_300">#REF!</definedName>
    <definedName name="F_06_300_2">"'file:///d:/obra%20andrade/bm%2002%20-%20cs/drenagem-bm02.xls'#$''.$l$19"</definedName>
    <definedName name="F_06_300_3">"'file:///d:/obra%20andrade/bm%2002%20-%20cs/drenagem-bm02.xls'#$''.$l$19"</definedName>
    <definedName name="F_06_300_4">"'file:///d:/obra%20andrade/bm%2002%20-%20cs/drenagem-bm02.xls'#$''.$l$19"</definedName>
    <definedName name="F_06_300_5">"'file:///d:/obra%20andrade/bm%2002%20-%20cs/drenagem-bm02.xls'#$''.$l$19"</definedName>
    <definedName name="F_06_300_6">"'file:///d:/obra%20andrade/bm%2002%20-%20cs/drenagem-bm02.xls'#$''.$l$19"</definedName>
    <definedName name="F_06_300_7">"'file:///d:/obra%20andrade/bm%2002%20-%20cs/drenagem-bm02.xls'#$''.$l$19"</definedName>
    <definedName name="F_06_330" localSheetId="1">#REF!</definedName>
    <definedName name="F_06_330" localSheetId="4">#REF!</definedName>
    <definedName name="F_06_330" localSheetId="2">#REF!</definedName>
    <definedName name="F_06_330">#REF!</definedName>
    <definedName name="F_06_330_2">"'file:///d:/obra%20andrade/bm%2002%20-%20cs/drenagem-bm02.xls'#$''.$m$19"</definedName>
    <definedName name="F_06_330_3">"'file:///d:/obra%20andrade/bm%2002%20-%20cs/drenagem-bm02.xls'#$''.$m$19"</definedName>
    <definedName name="F_06_330_4">"'file:///d:/obra%20andrade/bm%2002%20-%20cs/drenagem-bm02.xls'#$''.$m$19"</definedName>
    <definedName name="F_06_330_5">"'file:///d:/obra%20andrade/bm%2002%20-%20cs/drenagem-bm02.xls'#$''.$m$19"</definedName>
    <definedName name="F_06_330_6">"'file:///d:/obra%20andrade/bm%2002%20-%20cs/drenagem-bm02.xls'#$''.$m$19"</definedName>
    <definedName name="F_06_330_7">"'file:///d:/obra%20andrade/bm%2002%20-%20cs/drenagem-bm02.xls'#$''.$m$19"</definedName>
    <definedName name="F_06_360" localSheetId="1">#REF!</definedName>
    <definedName name="F_06_360" localSheetId="4">#REF!</definedName>
    <definedName name="F_06_360" localSheetId="2">#REF!</definedName>
    <definedName name="F_06_360">#REF!</definedName>
    <definedName name="F_06_360_2">"'file:///d:/obra%20andrade/bm%2002%20-%20cs/drenagem-bm02.xls'#$''.$n$19"</definedName>
    <definedName name="F_06_360_3">"'file:///d:/obra%20andrade/bm%2002%20-%20cs/drenagem-bm02.xls'#$''.$n$19"</definedName>
    <definedName name="F_06_360_4">"'file:///d:/obra%20andrade/bm%2002%20-%20cs/drenagem-bm02.xls'#$''.$n$19"</definedName>
    <definedName name="F_06_360_5">"'file:///d:/obra%20andrade/bm%2002%20-%20cs/drenagem-bm02.xls'#$''.$n$19"</definedName>
    <definedName name="F_06_360_6">"'file:///d:/obra%20andrade/bm%2002%20-%20cs/drenagem-bm02.xls'#$''.$n$19"</definedName>
    <definedName name="F_06_360_7">"'file:///d:/obra%20andrade/bm%2002%20-%20cs/drenagem-bm02.xls'#$''.$n$19"</definedName>
    <definedName name="F_06_390" localSheetId="1">#REF!</definedName>
    <definedName name="F_06_390" localSheetId="4">#REF!</definedName>
    <definedName name="F_06_390" localSheetId="2">#REF!</definedName>
    <definedName name="F_06_390">#REF!</definedName>
    <definedName name="F_06_390_2">"'file:///d:/obra%20andrade/bm%2002%20-%20cs/drenagem-bm02.xls'#$''.$o$19"</definedName>
    <definedName name="F_06_390_3">"'file:///d:/obra%20andrade/bm%2002%20-%20cs/drenagem-bm02.xls'#$''.$o$19"</definedName>
    <definedName name="F_06_390_4">"'file:///d:/obra%20andrade/bm%2002%20-%20cs/drenagem-bm02.xls'#$''.$o$19"</definedName>
    <definedName name="F_06_390_5">"'file:///d:/obra%20andrade/bm%2002%20-%20cs/drenagem-bm02.xls'#$''.$o$19"</definedName>
    <definedName name="F_06_390_6">"'file:///d:/obra%20andrade/bm%2002%20-%20cs/drenagem-bm02.xls'#$''.$o$19"</definedName>
    <definedName name="F_06_390_7">"'file:///d:/obra%20andrade/bm%2002%20-%20cs/drenagem-bm02.xls'#$''.$o$19"</definedName>
    <definedName name="F_06_420" localSheetId="1">#REF!</definedName>
    <definedName name="F_06_420" localSheetId="4">#REF!</definedName>
    <definedName name="F_06_420" localSheetId="2">#REF!</definedName>
    <definedName name="F_06_420">#REF!</definedName>
    <definedName name="F_06_420_2">"'file:///d:/obra%20andrade/bm%2002%20-%20cs/drenagem-bm02.xls'#$''.$p$19"</definedName>
    <definedName name="F_06_420_3">"'file:///d:/obra%20andrade/bm%2002%20-%20cs/drenagem-bm02.xls'#$''.$p$19"</definedName>
    <definedName name="F_06_420_4">"'file:///d:/obra%20andrade/bm%2002%20-%20cs/drenagem-bm02.xls'#$''.$p$19"</definedName>
    <definedName name="F_06_420_5">"'file:///d:/obra%20andrade/bm%2002%20-%20cs/drenagem-bm02.xls'#$''.$p$19"</definedName>
    <definedName name="F_06_420_6">"'file:///d:/obra%20andrade/bm%2002%20-%20cs/drenagem-bm02.xls'#$''.$p$19"</definedName>
    <definedName name="F_06_420_7">"'file:///d:/obra%20andrade/bm%2002%20-%20cs/drenagem-bm02.xls'#$''.$p$19"</definedName>
    <definedName name="F_06_450" localSheetId="1">#REF!</definedName>
    <definedName name="F_06_450" localSheetId="4">#REF!</definedName>
    <definedName name="F_06_450" localSheetId="2">#REF!</definedName>
    <definedName name="F_06_450">#REF!</definedName>
    <definedName name="F_06_450_2">"'file:///d:/obra%20andrade/bm%2002%20-%20cs/drenagem-bm02.xls'#$''.$q$19"</definedName>
    <definedName name="F_06_450_3">"'file:///d:/obra%20andrade/bm%2002%20-%20cs/drenagem-bm02.xls'#$''.$q$19"</definedName>
    <definedName name="F_06_450_4">"'file:///d:/obra%20andrade/bm%2002%20-%20cs/drenagem-bm02.xls'#$''.$q$19"</definedName>
    <definedName name="F_06_450_5">"'file:///d:/obra%20andrade/bm%2002%20-%20cs/drenagem-bm02.xls'#$''.$q$19"</definedName>
    <definedName name="F_06_450_6">"'file:///d:/obra%20andrade/bm%2002%20-%20cs/drenagem-bm02.xls'#$''.$q$19"</definedName>
    <definedName name="F_06_450_7">"'file:///d:/obra%20andrade/bm%2002%20-%20cs/drenagem-bm02.xls'#$''.$q$19"</definedName>
    <definedName name="F_06_480" localSheetId="1">#REF!</definedName>
    <definedName name="F_06_480" localSheetId="4">#REF!</definedName>
    <definedName name="F_06_480" localSheetId="2">#REF!</definedName>
    <definedName name="F_06_480">#REF!</definedName>
    <definedName name="F_06_480_2">"'file:///d:/obra%20andrade/bm%2002%20-%20cs/drenagem-bm02.xls'#$''.$r$19"</definedName>
    <definedName name="F_06_480_3">"'file:///d:/obra%20andrade/bm%2002%20-%20cs/drenagem-bm02.xls'#$''.$r$19"</definedName>
    <definedName name="F_06_480_4">"'file:///d:/obra%20andrade/bm%2002%20-%20cs/drenagem-bm02.xls'#$''.$r$19"</definedName>
    <definedName name="F_06_480_5">"'file:///d:/obra%20andrade/bm%2002%20-%20cs/drenagem-bm02.xls'#$''.$r$19"</definedName>
    <definedName name="F_06_480_6">"'file:///d:/obra%20andrade/bm%2002%20-%20cs/drenagem-bm02.xls'#$''.$r$19"</definedName>
    <definedName name="F_06_480_7">"'file:///d:/obra%20andrade/bm%2002%20-%20cs/drenagem-bm02.xls'#$''.$r$19"</definedName>
    <definedName name="F_06_510" localSheetId="1">#REF!</definedName>
    <definedName name="F_06_510" localSheetId="4">#REF!</definedName>
    <definedName name="F_06_510" localSheetId="2">#REF!</definedName>
    <definedName name="F_06_510">#REF!</definedName>
    <definedName name="F_06_510_2">"'file:///d:/obra%20andrade/bm%2002%20-%20cs/drenagem-bm02.xls'#$''.$s$19"</definedName>
    <definedName name="F_06_510_3">"'file:///d:/obra%20andrade/bm%2002%20-%20cs/drenagem-bm02.xls'#$''.$s$19"</definedName>
    <definedName name="F_06_510_4">"'file:///d:/obra%20andrade/bm%2002%20-%20cs/drenagem-bm02.xls'#$''.$s$19"</definedName>
    <definedName name="F_06_510_5">"'file:///d:/obra%20andrade/bm%2002%20-%20cs/drenagem-bm02.xls'#$''.$s$19"</definedName>
    <definedName name="F_06_510_6">"'file:///d:/obra%20andrade/bm%2002%20-%20cs/drenagem-bm02.xls'#$''.$s$19"</definedName>
    <definedName name="F_06_510_7">"'file:///d:/obra%20andrade/bm%2002%20-%20cs/drenagem-bm02.xls'#$''.$s$19"</definedName>
    <definedName name="F_06_540" localSheetId="1">#REF!</definedName>
    <definedName name="F_06_540" localSheetId="4">#REF!</definedName>
    <definedName name="F_06_540" localSheetId="2">#REF!</definedName>
    <definedName name="F_06_540">#REF!</definedName>
    <definedName name="F_06_540_2">"'file:///d:/obra%20andrade/bm%2002%20-%20cs/drenagem-bm02.xls'#$''.$t$19"</definedName>
    <definedName name="F_06_540_3">"'file:///d:/obra%20andrade/bm%2002%20-%20cs/drenagem-bm02.xls'#$''.$t$19"</definedName>
    <definedName name="F_06_540_4">"'file:///d:/obra%20andrade/bm%2002%20-%20cs/drenagem-bm02.xls'#$''.$t$19"</definedName>
    <definedName name="F_06_540_5">"'file:///d:/obra%20andrade/bm%2002%20-%20cs/drenagem-bm02.xls'#$''.$t$19"</definedName>
    <definedName name="F_06_540_6">"'file:///d:/obra%20andrade/bm%2002%20-%20cs/drenagem-bm02.xls'#$''.$t$19"</definedName>
    <definedName name="F_06_540_7">"'file:///d:/obra%20andrade/bm%2002%20-%20cs/drenagem-bm02.xls'#$''.$t$19"</definedName>
    <definedName name="F_06_570" localSheetId="1">#REF!</definedName>
    <definedName name="F_06_570" localSheetId="4">#REF!</definedName>
    <definedName name="F_06_570" localSheetId="2">#REF!</definedName>
    <definedName name="F_06_570">#REF!</definedName>
    <definedName name="F_06_570_2">"'file:///d:/obra%20andrade/bm%2002%20-%20cs/drenagem-bm02.xls'#$''.$u$19"</definedName>
    <definedName name="F_06_570_3">"'file:///d:/obra%20andrade/bm%2002%20-%20cs/drenagem-bm02.xls'#$''.$u$19"</definedName>
    <definedName name="F_06_570_4">"'file:///d:/obra%20andrade/bm%2002%20-%20cs/drenagem-bm02.xls'#$''.$u$19"</definedName>
    <definedName name="F_06_570_5">"'file:///d:/obra%20andrade/bm%2002%20-%20cs/drenagem-bm02.xls'#$''.$u$19"</definedName>
    <definedName name="F_06_570_6">"'file:///d:/obra%20andrade/bm%2002%20-%20cs/drenagem-bm02.xls'#$''.$u$19"</definedName>
    <definedName name="F_06_570_7">"'file:///d:/obra%20andrade/bm%2002%20-%20cs/drenagem-bm02.xls'#$''.$u$19"</definedName>
    <definedName name="F_06_60" localSheetId="1">#REF!</definedName>
    <definedName name="F_06_60" localSheetId="4">#REF!</definedName>
    <definedName name="F_06_60" localSheetId="2">#REF!</definedName>
    <definedName name="F_06_60">#REF!</definedName>
    <definedName name="F_06_60_2">"'file:///d:/obra%20andrade/bm%2002%20-%20cs/drenagem-bm02.xls'#$''.$d$19"</definedName>
    <definedName name="F_06_60_3">"'file:///d:/obra%20andrade/bm%2002%20-%20cs/drenagem-bm02.xls'#$''.$d$19"</definedName>
    <definedName name="F_06_60_4">"'file:///d:/obra%20andrade/bm%2002%20-%20cs/drenagem-bm02.xls'#$''.$d$19"</definedName>
    <definedName name="F_06_60_5">"'file:///d:/obra%20andrade/bm%2002%20-%20cs/drenagem-bm02.xls'#$''.$d$19"</definedName>
    <definedName name="F_06_60_6">"'file:///d:/obra%20andrade/bm%2002%20-%20cs/drenagem-bm02.xls'#$''.$d$19"</definedName>
    <definedName name="F_06_60_7">"'file:///d:/obra%20andrade/bm%2002%20-%20cs/drenagem-bm02.xls'#$''.$d$19"</definedName>
    <definedName name="F_06_600" localSheetId="1">#REF!</definedName>
    <definedName name="F_06_600" localSheetId="4">#REF!</definedName>
    <definedName name="F_06_600" localSheetId="2">#REF!</definedName>
    <definedName name="F_06_600">#REF!</definedName>
    <definedName name="F_06_600_2">"'file:///d:/obra%20andrade/bm%2002%20-%20cs/drenagem-bm02.xls'#$''.$v$19"</definedName>
    <definedName name="F_06_600_3">"'file:///d:/obra%20andrade/bm%2002%20-%20cs/drenagem-bm02.xls'#$''.$v$19"</definedName>
    <definedName name="F_06_600_4">"'file:///d:/obra%20andrade/bm%2002%20-%20cs/drenagem-bm02.xls'#$''.$v$19"</definedName>
    <definedName name="F_06_600_5">"'file:///d:/obra%20andrade/bm%2002%20-%20cs/drenagem-bm02.xls'#$''.$v$19"</definedName>
    <definedName name="F_06_600_6">"'file:///d:/obra%20andrade/bm%2002%20-%20cs/drenagem-bm02.xls'#$''.$v$19"</definedName>
    <definedName name="F_06_600_7">"'file:///d:/obra%20andrade/bm%2002%20-%20cs/drenagem-bm02.xls'#$''.$v$19"</definedName>
    <definedName name="F_06_630" localSheetId="1">#REF!</definedName>
    <definedName name="F_06_630" localSheetId="4">#REF!</definedName>
    <definedName name="F_06_630" localSheetId="2">#REF!</definedName>
    <definedName name="F_06_630">#REF!</definedName>
    <definedName name="F_06_630_2">"'file:///d:/obra%20andrade/bm%2002%20-%20cs/drenagem-bm02.xls'#$''.$w$19"</definedName>
    <definedName name="F_06_630_3">"'file:///d:/obra%20andrade/bm%2002%20-%20cs/drenagem-bm02.xls'#$''.$w$19"</definedName>
    <definedName name="F_06_630_4">"'file:///d:/obra%20andrade/bm%2002%20-%20cs/drenagem-bm02.xls'#$''.$w$19"</definedName>
    <definedName name="F_06_630_5">"'file:///d:/obra%20andrade/bm%2002%20-%20cs/drenagem-bm02.xls'#$''.$w$19"</definedName>
    <definedName name="F_06_630_6">"'file:///d:/obra%20andrade/bm%2002%20-%20cs/drenagem-bm02.xls'#$''.$w$19"</definedName>
    <definedName name="F_06_630_7">"'file:///d:/obra%20andrade/bm%2002%20-%20cs/drenagem-bm02.xls'#$''.$w$19"</definedName>
    <definedName name="F_06_660" localSheetId="1">#REF!</definedName>
    <definedName name="F_06_660" localSheetId="4">#REF!</definedName>
    <definedName name="F_06_660" localSheetId="2">#REF!</definedName>
    <definedName name="F_06_660">#REF!</definedName>
    <definedName name="F_06_660_2">"'file:///d:/obra%20andrade/bm%2002%20-%20cs/drenagem-bm02.xls'#$''.$x$19"</definedName>
    <definedName name="F_06_660_3">"'file:///d:/obra%20andrade/bm%2002%20-%20cs/drenagem-bm02.xls'#$''.$x$19"</definedName>
    <definedName name="F_06_660_4">"'file:///d:/obra%20andrade/bm%2002%20-%20cs/drenagem-bm02.xls'#$''.$x$19"</definedName>
    <definedName name="F_06_660_5">"'file:///d:/obra%20andrade/bm%2002%20-%20cs/drenagem-bm02.xls'#$''.$x$19"</definedName>
    <definedName name="F_06_660_6">"'file:///d:/obra%20andrade/bm%2002%20-%20cs/drenagem-bm02.xls'#$''.$x$19"</definedName>
    <definedName name="F_06_660_7">"'file:///d:/obra%20andrade/bm%2002%20-%20cs/drenagem-bm02.xls'#$''.$x$19"</definedName>
    <definedName name="F_06_690" localSheetId="1">#REF!</definedName>
    <definedName name="F_06_690" localSheetId="4">#REF!</definedName>
    <definedName name="F_06_690" localSheetId="2">#REF!</definedName>
    <definedName name="F_06_690">#REF!</definedName>
    <definedName name="F_06_690_2">"'file:///d:/obra%20andrade/bm%2002%20-%20cs/drenagem-bm02.xls'#$''.$y$19"</definedName>
    <definedName name="F_06_690_3">"'file:///d:/obra%20andrade/bm%2002%20-%20cs/drenagem-bm02.xls'#$''.$y$19"</definedName>
    <definedName name="F_06_690_4">"'file:///d:/obra%20andrade/bm%2002%20-%20cs/drenagem-bm02.xls'#$''.$y$19"</definedName>
    <definedName name="F_06_690_5">"'file:///d:/obra%20andrade/bm%2002%20-%20cs/drenagem-bm02.xls'#$''.$y$19"</definedName>
    <definedName name="F_06_690_6">"'file:///d:/obra%20andrade/bm%2002%20-%20cs/drenagem-bm02.xls'#$''.$y$19"</definedName>
    <definedName name="F_06_690_7">"'file:///d:/obra%20andrade/bm%2002%20-%20cs/drenagem-bm02.xls'#$''.$y$19"</definedName>
    <definedName name="F_06_720" localSheetId="1">#REF!</definedName>
    <definedName name="F_06_720" localSheetId="4">#REF!</definedName>
    <definedName name="F_06_720" localSheetId="2">#REF!</definedName>
    <definedName name="F_06_720">#REF!</definedName>
    <definedName name="F_06_720_2">"'file:///d:/obra%20andrade/bm%2002%20-%20cs/drenagem-bm02.xls'#$''.$z$19"</definedName>
    <definedName name="F_06_720_3">"'file:///d:/obra%20andrade/bm%2002%20-%20cs/drenagem-bm02.xls'#$''.$z$19"</definedName>
    <definedName name="F_06_720_4">"'file:///d:/obra%20andrade/bm%2002%20-%20cs/drenagem-bm02.xls'#$''.$z$19"</definedName>
    <definedName name="F_06_720_5">"'file:///d:/obra%20andrade/bm%2002%20-%20cs/drenagem-bm02.xls'#$''.$z$19"</definedName>
    <definedName name="F_06_720_6">"'file:///d:/obra%20andrade/bm%2002%20-%20cs/drenagem-bm02.xls'#$''.$z$19"</definedName>
    <definedName name="F_06_720_7">"'file:///d:/obra%20andrade/bm%2002%20-%20cs/drenagem-bm02.xls'#$''.$z$19"</definedName>
    <definedName name="F_06_90" localSheetId="1">#REF!</definedName>
    <definedName name="F_06_90" localSheetId="4">#REF!</definedName>
    <definedName name="F_06_90" localSheetId="2">#REF!</definedName>
    <definedName name="F_06_90">#REF!</definedName>
    <definedName name="F_06_90_2">"'file:///d:/obra%20andrade/bm%2002%20-%20cs/drenagem-bm02.xls'#$''.$e$19"</definedName>
    <definedName name="F_06_90_3">"'file:///d:/obra%20andrade/bm%2002%20-%20cs/drenagem-bm02.xls'#$''.$e$19"</definedName>
    <definedName name="F_06_90_4">"'file:///d:/obra%20andrade/bm%2002%20-%20cs/drenagem-bm02.xls'#$''.$e$19"</definedName>
    <definedName name="F_06_90_5">"'file:///d:/obra%20andrade/bm%2002%20-%20cs/drenagem-bm02.xls'#$''.$e$19"</definedName>
    <definedName name="F_06_90_6">"'file:///d:/obra%20andrade/bm%2002%20-%20cs/drenagem-bm02.xls'#$''.$e$19"</definedName>
    <definedName name="F_06_90_7">"'file:///d:/obra%20andrade/bm%2002%20-%20cs/drenagem-bm02.xls'#$''.$e$19"</definedName>
    <definedName name="F_07_120" localSheetId="1">#REF!</definedName>
    <definedName name="F_07_120" localSheetId="4">#REF!</definedName>
    <definedName name="F_07_120" localSheetId="2">#REF!</definedName>
    <definedName name="F_07_120">#REF!</definedName>
    <definedName name="F_07_120_2">"'file:///d:/obra%20andrade/bm%2002%20-%20cs/drenagem-bm02.xls'#$''.$f$21"</definedName>
    <definedName name="F_07_120_3">"'file:///d:/obra%20andrade/bm%2002%20-%20cs/drenagem-bm02.xls'#$''.$f$21"</definedName>
    <definedName name="F_07_120_4">"'file:///d:/obra%20andrade/bm%2002%20-%20cs/drenagem-bm02.xls'#$''.$f$21"</definedName>
    <definedName name="F_07_120_5">"'file:///d:/obra%20andrade/bm%2002%20-%20cs/drenagem-bm02.xls'#$''.$f$21"</definedName>
    <definedName name="F_07_120_6">"'file:///d:/obra%20andrade/bm%2002%20-%20cs/drenagem-bm02.xls'#$''.$f$21"</definedName>
    <definedName name="F_07_120_7">"'file:///d:/obra%20andrade/bm%2002%20-%20cs/drenagem-bm02.xls'#$''.$f$21"</definedName>
    <definedName name="F_07_150" localSheetId="1">#REF!</definedName>
    <definedName name="F_07_150" localSheetId="4">#REF!</definedName>
    <definedName name="F_07_150" localSheetId="2">#REF!</definedName>
    <definedName name="F_07_150">#REF!</definedName>
    <definedName name="F_07_150_2">"'file:///d:/obra%20andrade/bm%2002%20-%20cs/drenagem-bm02.xls'#$''.$g$21"</definedName>
    <definedName name="F_07_150_3">"'file:///d:/obra%20andrade/bm%2002%20-%20cs/drenagem-bm02.xls'#$''.$g$21"</definedName>
    <definedName name="F_07_150_4">"'file:///d:/obra%20andrade/bm%2002%20-%20cs/drenagem-bm02.xls'#$''.$g$21"</definedName>
    <definedName name="F_07_150_5">"'file:///d:/obra%20andrade/bm%2002%20-%20cs/drenagem-bm02.xls'#$''.$g$21"</definedName>
    <definedName name="F_07_150_6">"'file:///d:/obra%20andrade/bm%2002%20-%20cs/drenagem-bm02.xls'#$''.$g$21"</definedName>
    <definedName name="F_07_150_7">"'file:///d:/obra%20andrade/bm%2002%20-%20cs/drenagem-bm02.xls'#$''.$g$21"</definedName>
    <definedName name="F_07_180" localSheetId="1">#REF!</definedName>
    <definedName name="F_07_180" localSheetId="4">#REF!</definedName>
    <definedName name="F_07_180" localSheetId="2">#REF!</definedName>
    <definedName name="F_07_180">#REF!</definedName>
    <definedName name="F_07_180_2">"'file:///d:/obra%20andrade/bm%2002%20-%20cs/drenagem-bm02.xls'#$''.$h$21"</definedName>
    <definedName name="F_07_180_3">"'file:///d:/obra%20andrade/bm%2002%20-%20cs/drenagem-bm02.xls'#$''.$h$21"</definedName>
    <definedName name="F_07_180_4">"'file:///d:/obra%20andrade/bm%2002%20-%20cs/drenagem-bm02.xls'#$''.$h$21"</definedName>
    <definedName name="F_07_180_5">"'file:///d:/obra%20andrade/bm%2002%20-%20cs/drenagem-bm02.xls'#$''.$h$21"</definedName>
    <definedName name="F_07_180_6">"'file:///d:/obra%20andrade/bm%2002%20-%20cs/drenagem-bm02.xls'#$''.$h$21"</definedName>
    <definedName name="F_07_180_7">"'file:///d:/obra%20andrade/bm%2002%20-%20cs/drenagem-bm02.xls'#$''.$h$21"</definedName>
    <definedName name="F_07_210" localSheetId="1">#REF!</definedName>
    <definedName name="F_07_210" localSheetId="4">#REF!</definedName>
    <definedName name="F_07_210" localSheetId="2">#REF!</definedName>
    <definedName name="F_07_210">#REF!</definedName>
    <definedName name="F_07_210_2">"'file:///d:/obra%20andrade/bm%2002%20-%20cs/drenagem-bm02.xls'#$''.$i$21"</definedName>
    <definedName name="F_07_210_3">"'file:///d:/obra%20andrade/bm%2002%20-%20cs/drenagem-bm02.xls'#$''.$i$21"</definedName>
    <definedName name="F_07_210_4">"'file:///d:/obra%20andrade/bm%2002%20-%20cs/drenagem-bm02.xls'#$''.$i$21"</definedName>
    <definedName name="F_07_210_5">"'file:///d:/obra%20andrade/bm%2002%20-%20cs/drenagem-bm02.xls'#$''.$i$21"</definedName>
    <definedName name="F_07_210_6">"'file:///d:/obra%20andrade/bm%2002%20-%20cs/drenagem-bm02.xls'#$''.$i$21"</definedName>
    <definedName name="F_07_210_7">"'file:///d:/obra%20andrade/bm%2002%20-%20cs/drenagem-bm02.xls'#$''.$i$21"</definedName>
    <definedName name="F_07_240" localSheetId="1">#REF!</definedName>
    <definedName name="F_07_240" localSheetId="4">#REF!</definedName>
    <definedName name="F_07_240" localSheetId="2">#REF!</definedName>
    <definedName name="F_07_240">#REF!</definedName>
    <definedName name="F_07_240_2">"'file:///d:/obra%20andrade/bm%2002%20-%20cs/drenagem-bm02.xls'#$''.$j$21"</definedName>
    <definedName name="F_07_240_3">"'file:///d:/obra%20andrade/bm%2002%20-%20cs/drenagem-bm02.xls'#$''.$j$21"</definedName>
    <definedName name="F_07_240_4">"'file:///d:/obra%20andrade/bm%2002%20-%20cs/drenagem-bm02.xls'#$''.$j$21"</definedName>
    <definedName name="F_07_240_5">"'file:///d:/obra%20andrade/bm%2002%20-%20cs/drenagem-bm02.xls'#$''.$j$21"</definedName>
    <definedName name="F_07_240_6">"'file:///d:/obra%20andrade/bm%2002%20-%20cs/drenagem-bm02.xls'#$''.$j$21"</definedName>
    <definedName name="F_07_240_7">"'file:///d:/obra%20andrade/bm%2002%20-%20cs/drenagem-bm02.xls'#$''.$j$21"</definedName>
    <definedName name="F_07_270" localSheetId="1">#REF!</definedName>
    <definedName name="F_07_270" localSheetId="4">#REF!</definedName>
    <definedName name="F_07_270" localSheetId="2">#REF!</definedName>
    <definedName name="F_07_270">#REF!</definedName>
    <definedName name="F_07_270_2">"'file:///d:/obra%20andrade/bm%2002%20-%20cs/drenagem-bm02.xls'#$''.$k$21"</definedName>
    <definedName name="F_07_270_3">"'file:///d:/obra%20andrade/bm%2002%20-%20cs/drenagem-bm02.xls'#$''.$k$21"</definedName>
    <definedName name="F_07_270_4">"'file:///d:/obra%20andrade/bm%2002%20-%20cs/drenagem-bm02.xls'#$''.$k$21"</definedName>
    <definedName name="F_07_270_5">"'file:///d:/obra%20andrade/bm%2002%20-%20cs/drenagem-bm02.xls'#$''.$k$21"</definedName>
    <definedName name="F_07_270_6">"'file:///d:/obra%20andrade/bm%2002%20-%20cs/drenagem-bm02.xls'#$''.$k$21"</definedName>
    <definedName name="F_07_270_7">"'file:///d:/obra%20andrade/bm%2002%20-%20cs/drenagem-bm02.xls'#$''.$k$21"</definedName>
    <definedName name="F_07_30" localSheetId="1">#REF!</definedName>
    <definedName name="F_07_30" localSheetId="4">#REF!</definedName>
    <definedName name="F_07_30" localSheetId="2">#REF!</definedName>
    <definedName name="F_07_30">#REF!</definedName>
    <definedName name="F_07_30_2">"'file:///d:/obra%20andrade/bm%2002%20-%20cs/drenagem-bm02.xls'#$''.$c$21"</definedName>
    <definedName name="F_07_30_3">"'file:///d:/obra%20andrade/bm%2002%20-%20cs/drenagem-bm02.xls'#$''.$c$21"</definedName>
    <definedName name="F_07_30_4">"'file:///d:/obra%20andrade/bm%2002%20-%20cs/drenagem-bm02.xls'#$''.$c$21"</definedName>
    <definedName name="F_07_30_5">"'file:///d:/obra%20andrade/bm%2002%20-%20cs/drenagem-bm02.xls'#$''.$c$21"</definedName>
    <definedName name="F_07_30_6">"'file:///d:/obra%20andrade/bm%2002%20-%20cs/drenagem-bm02.xls'#$''.$c$21"</definedName>
    <definedName name="F_07_30_7">"'file:///d:/obra%20andrade/bm%2002%20-%20cs/drenagem-bm02.xls'#$''.$c$21"</definedName>
    <definedName name="F_07_300" localSheetId="1">#REF!</definedName>
    <definedName name="F_07_300" localSheetId="4">#REF!</definedName>
    <definedName name="F_07_300" localSheetId="2">#REF!</definedName>
    <definedName name="F_07_300">#REF!</definedName>
    <definedName name="F_07_300_2">"'file:///d:/obra%20andrade/bm%2002%20-%20cs/drenagem-bm02.xls'#$''.$l$21"</definedName>
    <definedName name="F_07_300_3">"'file:///d:/obra%20andrade/bm%2002%20-%20cs/drenagem-bm02.xls'#$''.$l$21"</definedName>
    <definedName name="F_07_300_4">"'file:///d:/obra%20andrade/bm%2002%20-%20cs/drenagem-bm02.xls'#$''.$l$21"</definedName>
    <definedName name="F_07_300_5">"'file:///d:/obra%20andrade/bm%2002%20-%20cs/drenagem-bm02.xls'#$''.$l$21"</definedName>
    <definedName name="F_07_300_6">"'file:///d:/obra%20andrade/bm%2002%20-%20cs/drenagem-bm02.xls'#$''.$l$21"</definedName>
    <definedName name="F_07_300_7">"'file:///d:/obra%20andrade/bm%2002%20-%20cs/drenagem-bm02.xls'#$''.$l$21"</definedName>
    <definedName name="F_07_330" localSheetId="1">#REF!</definedName>
    <definedName name="F_07_330" localSheetId="4">#REF!</definedName>
    <definedName name="F_07_330" localSheetId="2">#REF!</definedName>
    <definedName name="F_07_330">#REF!</definedName>
    <definedName name="F_07_330_2">"'file:///d:/obra%20andrade/bm%2002%20-%20cs/drenagem-bm02.xls'#$''.$m$21"</definedName>
    <definedName name="F_07_330_3">"'file:///d:/obra%20andrade/bm%2002%20-%20cs/drenagem-bm02.xls'#$''.$m$21"</definedName>
    <definedName name="F_07_330_4">"'file:///d:/obra%20andrade/bm%2002%20-%20cs/drenagem-bm02.xls'#$''.$m$21"</definedName>
    <definedName name="F_07_330_5">"'file:///d:/obra%20andrade/bm%2002%20-%20cs/drenagem-bm02.xls'#$''.$m$21"</definedName>
    <definedName name="F_07_330_6">"'file:///d:/obra%20andrade/bm%2002%20-%20cs/drenagem-bm02.xls'#$''.$m$21"</definedName>
    <definedName name="F_07_330_7">"'file:///d:/obra%20andrade/bm%2002%20-%20cs/drenagem-bm02.xls'#$''.$m$21"</definedName>
    <definedName name="F_07_360" localSheetId="1">#REF!</definedName>
    <definedName name="F_07_360" localSheetId="4">#REF!</definedName>
    <definedName name="F_07_360" localSheetId="2">#REF!</definedName>
    <definedName name="F_07_360">#REF!</definedName>
    <definedName name="F_07_360_2">"'file:///d:/obra%20andrade/bm%2002%20-%20cs/drenagem-bm02.xls'#$''.$n$21"</definedName>
    <definedName name="F_07_360_3">"'file:///d:/obra%20andrade/bm%2002%20-%20cs/drenagem-bm02.xls'#$''.$n$21"</definedName>
    <definedName name="F_07_360_4">"'file:///d:/obra%20andrade/bm%2002%20-%20cs/drenagem-bm02.xls'#$''.$n$21"</definedName>
    <definedName name="F_07_360_5">"'file:///d:/obra%20andrade/bm%2002%20-%20cs/drenagem-bm02.xls'#$''.$n$21"</definedName>
    <definedName name="F_07_360_6">"'file:///d:/obra%20andrade/bm%2002%20-%20cs/drenagem-bm02.xls'#$''.$n$21"</definedName>
    <definedName name="F_07_360_7">"'file:///d:/obra%20andrade/bm%2002%20-%20cs/drenagem-bm02.xls'#$''.$n$21"</definedName>
    <definedName name="F_07_390" localSheetId="1">#REF!</definedName>
    <definedName name="F_07_390" localSheetId="4">#REF!</definedName>
    <definedName name="F_07_390" localSheetId="2">#REF!</definedName>
    <definedName name="F_07_390">#REF!</definedName>
    <definedName name="F_07_390_2">"'file:///d:/obra%20andrade/bm%2002%20-%20cs/drenagem-bm02.xls'#$''.$o$21"</definedName>
    <definedName name="F_07_390_3">"'file:///d:/obra%20andrade/bm%2002%20-%20cs/drenagem-bm02.xls'#$''.$o$21"</definedName>
    <definedName name="F_07_390_4">"'file:///d:/obra%20andrade/bm%2002%20-%20cs/drenagem-bm02.xls'#$''.$o$21"</definedName>
    <definedName name="F_07_390_5">"'file:///d:/obra%20andrade/bm%2002%20-%20cs/drenagem-bm02.xls'#$''.$o$21"</definedName>
    <definedName name="F_07_390_6">"'file:///d:/obra%20andrade/bm%2002%20-%20cs/drenagem-bm02.xls'#$''.$o$21"</definedName>
    <definedName name="F_07_390_7">"'file:///d:/obra%20andrade/bm%2002%20-%20cs/drenagem-bm02.xls'#$''.$o$21"</definedName>
    <definedName name="F_07_420" localSheetId="1">#REF!</definedName>
    <definedName name="F_07_420" localSheetId="4">#REF!</definedName>
    <definedName name="F_07_420" localSheetId="2">#REF!</definedName>
    <definedName name="F_07_420">#REF!</definedName>
    <definedName name="F_07_420_2">"'file:///d:/obra%20andrade/bm%2002%20-%20cs/drenagem-bm02.xls'#$''.$p$21"</definedName>
    <definedName name="F_07_420_3">"'file:///d:/obra%20andrade/bm%2002%20-%20cs/drenagem-bm02.xls'#$''.$p$21"</definedName>
    <definedName name="F_07_420_4">"'file:///d:/obra%20andrade/bm%2002%20-%20cs/drenagem-bm02.xls'#$''.$p$21"</definedName>
    <definedName name="F_07_420_5">"'file:///d:/obra%20andrade/bm%2002%20-%20cs/drenagem-bm02.xls'#$''.$p$21"</definedName>
    <definedName name="F_07_420_6">"'file:///d:/obra%20andrade/bm%2002%20-%20cs/drenagem-bm02.xls'#$''.$p$21"</definedName>
    <definedName name="F_07_420_7">"'file:///d:/obra%20andrade/bm%2002%20-%20cs/drenagem-bm02.xls'#$''.$p$21"</definedName>
    <definedName name="F_07_450" localSheetId="1">#REF!</definedName>
    <definedName name="F_07_450" localSheetId="4">#REF!</definedName>
    <definedName name="F_07_450" localSheetId="2">#REF!</definedName>
    <definedName name="F_07_450">#REF!</definedName>
    <definedName name="F_07_450_2">"'file:///d:/obra%20andrade/bm%2002%20-%20cs/drenagem-bm02.xls'#$''.$q$21"</definedName>
    <definedName name="F_07_450_3">"'file:///d:/obra%20andrade/bm%2002%20-%20cs/drenagem-bm02.xls'#$''.$q$21"</definedName>
    <definedName name="F_07_450_4">"'file:///d:/obra%20andrade/bm%2002%20-%20cs/drenagem-bm02.xls'#$''.$q$21"</definedName>
    <definedName name="F_07_450_5">"'file:///d:/obra%20andrade/bm%2002%20-%20cs/drenagem-bm02.xls'#$''.$q$21"</definedName>
    <definedName name="F_07_450_6">"'file:///d:/obra%20andrade/bm%2002%20-%20cs/drenagem-bm02.xls'#$''.$q$21"</definedName>
    <definedName name="F_07_450_7">"'file:///d:/obra%20andrade/bm%2002%20-%20cs/drenagem-bm02.xls'#$''.$q$21"</definedName>
    <definedName name="F_07_480" localSheetId="1">#REF!</definedName>
    <definedName name="F_07_480" localSheetId="4">#REF!</definedName>
    <definedName name="F_07_480" localSheetId="2">#REF!</definedName>
    <definedName name="F_07_480">#REF!</definedName>
    <definedName name="F_07_480_2">"'file:///d:/obra%20andrade/bm%2002%20-%20cs/drenagem-bm02.xls'#$''.$r$21"</definedName>
    <definedName name="F_07_480_3">"'file:///d:/obra%20andrade/bm%2002%20-%20cs/drenagem-bm02.xls'#$''.$r$21"</definedName>
    <definedName name="F_07_480_4">"'file:///d:/obra%20andrade/bm%2002%20-%20cs/drenagem-bm02.xls'#$''.$r$21"</definedName>
    <definedName name="F_07_480_5">"'file:///d:/obra%20andrade/bm%2002%20-%20cs/drenagem-bm02.xls'#$''.$r$21"</definedName>
    <definedName name="F_07_480_6">"'file:///d:/obra%20andrade/bm%2002%20-%20cs/drenagem-bm02.xls'#$''.$r$21"</definedName>
    <definedName name="F_07_480_7">"'file:///d:/obra%20andrade/bm%2002%20-%20cs/drenagem-bm02.xls'#$''.$r$21"</definedName>
    <definedName name="F_07_510" localSheetId="1">#REF!</definedName>
    <definedName name="F_07_510" localSheetId="4">#REF!</definedName>
    <definedName name="F_07_510" localSheetId="2">#REF!</definedName>
    <definedName name="F_07_510">#REF!</definedName>
    <definedName name="F_07_510_2">"'file:///d:/obra%20andrade/bm%2002%20-%20cs/drenagem-bm02.xls'#$''.$s$21"</definedName>
    <definedName name="F_07_510_3">"'file:///d:/obra%20andrade/bm%2002%20-%20cs/drenagem-bm02.xls'#$''.$s$21"</definedName>
    <definedName name="F_07_510_4">"'file:///d:/obra%20andrade/bm%2002%20-%20cs/drenagem-bm02.xls'#$''.$s$21"</definedName>
    <definedName name="F_07_510_5">"'file:///d:/obra%20andrade/bm%2002%20-%20cs/drenagem-bm02.xls'#$''.$s$21"</definedName>
    <definedName name="F_07_510_6">"'file:///d:/obra%20andrade/bm%2002%20-%20cs/drenagem-bm02.xls'#$''.$s$21"</definedName>
    <definedName name="F_07_510_7">"'file:///d:/obra%20andrade/bm%2002%20-%20cs/drenagem-bm02.xls'#$''.$s$21"</definedName>
    <definedName name="F_07_540" localSheetId="1">#REF!</definedName>
    <definedName name="F_07_540" localSheetId="4">#REF!</definedName>
    <definedName name="F_07_540" localSheetId="2">#REF!</definedName>
    <definedName name="F_07_540">#REF!</definedName>
    <definedName name="F_07_540_2">"'file:///d:/obra%20andrade/bm%2002%20-%20cs/drenagem-bm02.xls'#$''.$t$21"</definedName>
    <definedName name="F_07_540_3">"'file:///d:/obra%20andrade/bm%2002%20-%20cs/drenagem-bm02.xls'#$''.$t$21"</definedName>
    <definedName name="F_07_540_4">"'file:///d:/obra%20andrade/bm%2002%20-%20cs/drenagem-bm02.xls'#$''.$t$21"</definedName>
    <definedName name="F_07_540_5">"'file:///d:/obra%20andrade/bm%2002%20-%20cs/drenagem-bm02.xls'#$''.$t$21"</definedName>
    <definedName name="F_07_540_6">"'file:///d:/obra%20andrade/bm%2002%20-%20cs/drenagem-bm02.xls'#$''.$t$21"</definedName>
    <definedName name="F_07_540_7">"'file:///d:/obra%20andrade/bm%2002%20-%20cs/drenagem-bm02.xls'#$''.$t$21"</definedName>
    <definedName name="F_07_570" localSheetId="1">#REF!</definedName>
    <definedName name="F_07_570" localSheetId="4">#REF!</definedName>
    <definedName name="F_07_570" localSheetId="2">#REF!</definedName>
    <definedName name="F_07_570">#REF!</definedName>
    <definedName name="F_07_570_2">"'file:///d:/obra%20andrade/bm%2002%20-%20cs/drenagem-bm02.xls'#$''.$u$21"</definedName>
    <definedName name="F_07_570_3">"'file:///d:/obra%20andrade/bm%2002%20-%20cs/drenagem-bm02.xls'#$''.$u$21"</definedName>
    <definedName name="F_07_570_4">"'file:///d:/obra%20andrade/bm%2002%20-%20cs/drenagem-bm02.xls'#$''.$u$21"</definedName>
    <definedName name="F_07_570_5">"'file:///d:/obra%20andrade/bm%2002%20-%20cs/drenagem-bm02.xls'#$''.$u$21"</definedName>
    <definedName name="F_07_570_6">"'file:///d:/obra%20andrade/bm%2002%20-%20cs/drenagem-bm02.xls'#$''.$u$21"</definedName>
    <definedName name="F_07_570_7">"'file:///d:/obra%20andrade/bm%2002%20-%20cs/drenagem-bm02.xls'#$''.$u$21"</definedName>
    <definedName name="F_07_60" localSheetId="1">#REF!</definedName>
    <definedName name="F_07_60" localSheetId="4">#REF!</definedName>
    <definedName name="F_07_60" localSheetId="2">#REF!</definedName>
    <definedName name="F_07_60">#REF!</definedName>
    <definedName name="F_07_60_2">"'file:///d:/obra%20andrade/bm%2002%20-%20cs/drenagem-bm02.xls'#$''.$d$21"</definedName>
    <definedName name="F_07_60_3">"'file:///d:/obra%20andrade/bm%2002%20-%20cs/drenagem-bm02.xls'#$''.$d$21"</definedName>
    <definedName name="F_07_60_4">"'file:///d:/obra%20andrade/bm%2002%20-%20cs/drenagem-bm02.xls'#$''.$d$21"</definedName>
    <definedName name="F_07_60_5">"'file:///d:/obra%20andrade/bm%2002%20-%20cs/drenagem-bm02.xls'#$''.$d$21"</definedName>
    <definedName name="F_07_60_6">"'file:///d:/obra%20andrade/bm%2002%20-%20cs/drenagem-bm02.xls'#$''.$d$21"</definedName>
    <definedName name="F_07_60_7">"'file:///d:/obra%20andrade/bm%2002%20-%20cs/drenagem-bm02.xls'#$''.$d$21"</definedName>
    <definedName name="F_07_600" localSheetId="1">#REF!</definedName>
    <definedName name="F_07_600" localSheetId="4">#REF!</definedName>
    <definedName name="F_07_600" localSheetId="2">#REF!</definedName>
    <definedName name="F_07_600">#REF!</definedName>
    <definedName name="F_07_600_2">"'file:///d:/obra%20andrade/bm%2002%20-%20cs/drenagem-bm02.xls'#$''.$v$21"</definedName>
    <definedName name="F_07_600_3">"'file:///d:/obra%20andrade/bm%2002%20-%20cs/drenagem-bm02.xls'#$''.$v$21"</definedName>
    <definedName name="F_07_600_4">"'file:///d:/obra%20andrade/bm%2002%20-%20cs/drenagem-bm02.xls'#$''.$v$21"</definedName>
    <definedName name="F_07_600_5">"'file:///d:/obra%20andrade/bm%2002%20-%20cs/drenagem-bm02.xls'#$''.$v$21"</definedName>
    <definedName name="F_07_600_6">"'file:///d:/obra%20andrade/bm%2002%20-%20cs/drenagem-bm02.xls'#$''.$v$21"</definedName>
    <definedName name="F_07_600_7">"'file:///d:/obra%20andrade/bm%2002%20-%20cs/drenagem-bm02.xls'#$''.$v$21"</definedName>
    <definedName name="F_07_630" localSheetId="1">#REF!</definedName>
    <definedName name="F_07_630" localSheetId="4">#REF!</definedName>
    <definedName name="F_07_630" localSheetId="2">#REF!</definedName>
    <definedName name="F_07_630">#REF!</definedName>
    <definedName name="F_07_630_2">"'file:///d:/obra%20andrade/bm%2002%20-%20cs/drenagem-bm02.xls'#$''.$w$21"</definedName>
    <definedName name="F_07_630_3">"'file:///d:/obra%20andrade/bm%2002%20-%20cs/drenagem-bm02.xls'#$''.$w$21"</definedName>
    <definedName name="F_07_630_4">"'file:///d:/obra%20andrade/bm%2002%20-%20cs/drenagem-bm02.xls'#$''.$w$21"</definedName>
    <definedName name="F_07_630_5">"'file:///d:/obra%20andrade/bm%2002%20-%20cs/drenagem-bm02.xls'#$''.$w$21"</definedName>
    <definedName name="F_07_630_6">"'file:///d:/obra%20andrade/bm%2002%20-%20cs/drenagem-bm02.xls'#$''.$w$21"</definedName>
    <definedName name="F_07_630_7">"'file:///d:/obra%20andrade/bm%2002%20-%20cs/drenagem-bm02.xls'#$''.$w$21"</definedName>
    <definedName name="F_07_660" localSheetId="1">#REF!</definedName>
    <definedName name="F_07_660" localSheetId="4">#REF!</definedName>
    <definedName name="F_07_660" localSheetId="2">#REF!</definedName>
    <definedName name="F_07_660">#REF!</definedName>
    <definedName name="F_07_660_2">"'file:///d:/obra%20andrade/bm%2002%20-%20cs/drenagem-bm02.xls'#$''.$x$21"</definedName>
    <definedName name="F_07_660_3">"'file:///d:/obra%20andrade/bm%2002%20-%20cs/drenagem-bm02.xls'#$''.$x$21"</definedName>
    <definedName name="F_07_660_4">"'file:///d:/obra%20andrade/bm%2002%20-%20cs/drenagem-bm02.xls'#$''.$x$21"</definedName>
    <definedName name="F_07_660_5">"'file:///d:/obra%20andrade/bm%2002%20-%20cs/drenagem-bm02.xls'#$''.$x$21"</definedName>
    <definedName name="F_07_660_6">"'file:///d:/obra%20andrade/bm%2002%20-%20cs/drenagem-bm02.xls'#$''.$x$21"</definedName>
    <definedName name="F_07_660_7">"'file:///d:/obra%20andrade/bm%2002%20-%20cs/drenagem-bm02.xls'#$''.$x$21"</definedName>
    <definedName name="F_07_690" localSheetId="1">#REF!</definedName>
    <definedName name="F_07_690" localSheetId="4">#REF!</definedName>
    <definedName name="F_07_690" localSheetId="2">#REF!</definedName>
    <definedName name="F_07_690">#REF!</definedName>
    <definedName name="F_07_690_2">"'file:///d:/obra%20andrade/bm%2002%20-%20cs/drenagem-bm02.xls'#$''.$y$21"</definedName>
    <definedName name="F_07_690_3">"'file:///d:/obra%20andrade/bm%2002%20-%20cs/drenagem-bm02.xls'#$''.$y$21"</definedName>
    <definedName name="F_07_690_4">"'file:///d:/obra%20andrade/bm%2002%20-%20cs/drenagem-bm02.xls'#$''.$y$21"</definedName>
    <definedName name="F_07_690_5">"'file:///d:/obra%20andrade/bm%2002%20-%20cs/drenagem-bm02.xls'#$''.$y$21"</definedName>
    <definedName name="F_07_690_6">"'file:///d:/obra%20andrade/bm%2002%20-%20cs/drenagem-bm02.xls'#$''.$y$21"</definedName>
    <definedName name="F_07_690_7">"'file:///d:/obra%20andrade/bm%2002%20-%20cs/drenagem-bm02.xls'#$''.$y$21"</definedName>
    <definedName name="F_07_720" localSheetId="1">#REF!</definedName>
    <definedName name="F_07_720" localSheetId="4">#REF!</definedName>
    <definedName name="F_07_720" localSheetId="2">#REF!</definedName>
    <definedName name="F_07_720">#REF!</definedName>
    <definedName name="F_07_720_2">"'file:///d:/obra%20andrade/bm%2002%20-%20cs/drenagem-bm02.xls'#$''.$z$21"</definedName>
    <definedName name="F_07_720_3">"'file:///d:/obra%20andrade/bm%2002%20-%20cs/drenagem-bm02.xls'#$''.$z$21"</definedName>
    <definedName name="F_07_720_4">"'file:///d:/obra%20andrade/bm%2002%20-%20cs/drenagem-bm02.xls'#$''.$z$21"</definedName>
    <definedName name="F_07_720_5">"'file:///d:/obra%20andrade/bm%2002%20-%20cs/drenagem-bm02.xls'#$''.$z$21"</definedName>
    <definedName name="F_07_720_6">"'file:///d:/obra%20andrade/bm%2002%20-%20cs/drenagem-bm02.xls'#$''.$z$21"</definedName>
    <definedName name="F_07_720_7">"'file:///d:/obra%20andrade/bm%2002%20-%20cs/drenagem-bm02.xls'#$''.$z$21"</definedName>
    <definedName name="F_07_90" localSheetId="1">#REF!</definedName>
    <definedName name="F_07_90" localSheetId="4">#REF!</definedName>
    <definedName name="F_07_90" localSheetId="2">#REF!</definedName>
    <definedName name="F_07_90">#REF!</definedName>
    <definedName name="F_07_90_2">"'file:///d:/obra%20andrade/bm%2002%20-%20cs/drenagem-bm02.xls'#$''.$e$21"</definedName>
    <definedName name="F_07_90_3">"'file:///d:/obra%20andrade/bm%2002%20-%20cs/drenagem-bm02.xls'#$''.$e$21"</definedName>
    <definedName name="F_07_90_4">"'file:///d:/obra%20andrade/bm%2002%20-%20cs/drenagem-bm02.xls'#$''.$e$21"</definedName>
    <definedName name="F_07_90_5">"'file:///d:/obra%20andrade/bm%2002%20-%20cs/drenagem-bm02.xls'#$''.$e$21"</definedName>
    <definedName name="F_07_90_6">"'file:///d:/obra%20andrade/bm%2002%20-%20cs/drenagem-bm02.xls'#$''.$e$21"</definedName>
    <definedName name="F_07_90_7">"'file:///d:/obra%20andrade/bm%2002%20-%20cs/drenagem-bm02.xls'#$''.$e$21"</definedName>
    <definedName name="F_08_120" localSheetId="1">#REF!</definedName>
    <definedName name="F_08_120" localSheetId="4">#REF!</definedName>
    <definedName name="F_08_120" localSheetId="2">#REF!</definedName>
    <definedName name="F_08_120">#REF!</definedName>
    <definedName name="F_08_120_2">"'file:///d:/obra%20andrade/bm%2002%20-%20cs/drenagem-bm02.xls'#$''.$f$23"</definedName>
    <definedName name="F_08_120_3">"'file:///d:/obra%20andrade/bm%2002%20-%20cs/drenagem-bm02.xls'#$''.$f$23"</definedName>
    <definedName name="F_08_120_4">"'file:///d:/obra%20andrade/bm%2002%20-%20cs/drenagem-bm02.xls'#$''.$f$23"</definedName>
    <definedName name="F_08_120_5">"'file:///d:/obra%20andrade/bm%2002%20-%20cs/drenagem-bm02.xls'#$''.$f$23"</definedName>
    <definedName name="F_08_120_6">"'file:///d:/obra%20andrade/bm%2002%20-%20cs/drenagem-bm02.xls'#$''.$f$23"</definedName>
    <definedName name="F_08_120_7">"'file:///d:/obra%20andrade/bm%2002%20-%20cs/drenagem-bm02.xls'#$''.$f$23"</definedName>
    <definedName name="F_08_150" localSheetId="1">#REF!</definedName>
    <definedName name="F_08_150" localSheetId="4">#REF!</definedName>
    <definedName name="F_08_150" localSheetId="2">#REF!</definedName>
    <definedName name="F_08_150">#REF!</definedName>
    <definedName name="F_08_150_2">"'file:///d:/obra%20andrade/bm%2002%20-%20cs/drenagem-bm02.xls'#$''.$g$23"</definedName>
    <definedName name="F_08_150_3">"'file:///d:/obra%20andrade/bm%2002%20-%20cs/drenagem-bm02.xls'#$''.$g$23"</definedName>
    <definedName name="F_08_150_4">"'file:///d:/obra%20andrade/bm%2002%20-%20cs/drenagem-bm02.xls'#$''.$g$23"</definedName>
    <definedName name="F_08_150_5">"'file:///d:/obra%20andrade/bm%2002%20-%20cs/drenagem-bm02.xls'#$''.$g$23"</definedName>
    <definedName name="F_08_150_6">"'file:///d:/obra%20andrade/bm%2002%20-%20cs/drenagem-bm02.xls'#$''.$g$23"</definedName>
    <definedName name="F_08_150_7">"'file:///d:/obra%20andrade/bm%2002%20-%20cs/drenagem-bm02.xls'#$''.$g$23"</definedName>
    <definedName name="F_08_180" localSheetId="1">#REF!</definedName>
    <definedName name="F_08_180" localSheetId="4">#REF!</definedName>
    <definedName name="F_08_180" localSheetId="2">#REF!</definedName>
    <definedName name="F_08_180">#REF!</definedName>
    <definedName name="F_08_180_2">"'file:///d:/obra%20andrade/bm%2002%20-%20cs/drenagem-bm02.xls'#$''.$h$23"</definedName>
    <definedName name="F_08_180_3">"'file:///d:/obra%20andrade/bm%2002%20-%20cs/drenagem-bm02.xls'#$''.$h$23"</definedName>
    <definedName name="F_08_180_4">"'file:///d:/obra%20andrade/bm%2002%20-%20cs/drenagem-bm02.xls'#$''.$h$23"</definedName>
    <definedName name="F_08_180_5">"'file:///d:/obra%20andrade/bm%2002%20-%20cs/drenagem-bm02.xls'#$''.$h$23"</definedName>
    <definedName name="F_08_180_6">"'file:///d:/obra%20andrade/bm%2002%20-%20cs/drenagem-bm02.xls'#$''.$h$23"</definedName>
    <definedName name="F_08_180_7">"'file:///d:/obra%20andrade/bm%2002%20-%20cs/drenagem-bm02.xls'#$''.$h$23"</definedName>
    <definedName name="F_08_210" localSheetId="1">#REF!</definedName>
    <definedName name="F_08_210" localSheetId="4">#REF!</definedName>
    <definedName name="F_08_210" localSheetId="2">#REF!</definedName>
    <definedName name="F_08_210">#REF!</definedName>
    <definedName name="F_08_210_2">"'file:///d:/obra%20andrade/bm%2002%20-%20cs/drenagem-bm02.xls'#$''.$i$23"</definedName>
    <definedName name="F_08_210_3">"'file:///d:/obra%20andrade/bm%2002%20-%20cs/drenagem-bm02.xls'#$''.$i$23"</definedName>
    <definedName name="F_08_210_4">"'file:///d:/obra%20andrade/bm%2002%20-%20cs/drenagem-bm02.xls'#$''.$i$23"</definedName>
    <definedName name="F_08_210_5">"'file:///d:/obra%20andrade/bm%2002%20-%20cs/drenagem-bm02.xls'#$''.$i$23"</definedName>
    <definedName name="F_08_210_6">"'file:///d:/obra%20andrade/bm%2002%20-%20cs/drenagem-bm02.xls'#$''.$i$23"</definedName>
    <definedName name="F_08_210_7">"'file:///d:/obra%20andrade/bm%2002%20-%20cs/drenagem-bm02.xls'#$''.$i$23"</definedName>
    <definedName name="F_08_240" localSheetId="1">#REF!</definedName>
    <definedName name="F_08_240" localSheetId="4">#REF!</definedName>
    <definedName name="F_08_240" localSheetId="2">#REF!</definedName>
    <definedName name="F_08_240">#REF!</definedName>
    <definedName name="F_08_240_2">"'file:///d:/obra%20andrade/bm%2002%20-%20cs/drenagem-bm02.xls'#$''.$j$23"</definedName>
    <definedName name="F_08_240_3">"'file:///d:/obra%20andrade/bm%2002%20-%20cs/drenagem-bm02.xls'#$''.$j$23"</definedName>
    <definedName name="F_08_240_4">"'file:///d:/obra%20andrade/bm%2002%20-%20cs/drenagem-bm02.xls'#$''.$j$23"</definedName>
    <definedName name="F_08_240_5">"'file:///d:/obra%20andrade/bm%2002%20-%20cs/drenagem-bm02.xls'#$''.$j$23"</definedName>
    <definedName name="F_08_240_6">"'file:///d:/obra%20andrade/bm%2002%20-%20cs/drenagem-bm02.xls'#$''.$j$23"</definedName>
    <definedName name="F_08_240_7">"'file:///d:/obra%20andrade/bm%2002%20-%20cs/drenagem-bm02.xls'#$''.$j$23"</definedName>
    <definedName name="F_08_270" localSheetId="1">#REF!</definedName>
    <definedName name="F_08_270" localSheetId="4">#REF!</definedName>
    <definedName name="F_08_270" localSheetId="2">#REF!</definedName>
    <definedName name="F_08_270">#REF!</definedName>
    <definedName name="F_08_270_2">"'file:///d:/obra%20andrade/bm%2002%20-%20cs/drenagem-bm02.xls'#$''.$k$23"</definedName>
    <definedName name="F_08_270_3">"'file:///d:/obra%20andrade/bm%2002%20-%20cs/drenagem-bm02.xls'#$''.$k$23"</definedName>
    <definedName name="F_08_270_4">"'file:///d:/obra%20andrade/bm%2002%20-%20cs/drenagem-bm02.xls'#$''.$k$23"</definedName>
    <definedName name="F_08_270_5">"'file:///d:/obra%20andrade/bm%2002%20-%20cs/drenagem-bm02.xls'#$''.$k$23"</definedName>
    <definedName name="F_08_270_6">"'file:///d:/obra%20andrade/bm%2002%20-%20cs/drenagem-bm02.xls'#$''.$k$23"</definedName>
    <definedName name="F_08_270_7">"'file:///d:/obra%20andrade/bm%2002%20-%20cs/drenagem-bm02.xls'#$''.$k$23"</definedName>
    <definedName name="F_08_30" localSheetId="1">#REF!</definedName>
    <definedName name="F_08_30" localSheetId="4">#REF!</definedName>
    <definedName name="F_08_30" localSheetId="2">#REF!</definedName>
    <definedName name="F_08_30">#REF!</definedName>
    <definedName name="F_08_30_2">"'file:///d:/obra%20andrade/bm%2002%20-%20cs/drenagem-bm02.xls'#$''.$c$23"</definedName>
    <definedName name="F_08_30_3">"'file:///d:/obra%20andrade/bm%2002%20-%20cs/drenagem-bm02.xls'#$''.$c$23"</definedName>
    <definedName name="F_08_30_4">"'file:///d:/obra%20andrade/bm%2002%20-%20cs/drenagem-bm02.xls'#$''.$c$23"</definedName>
    <definedName name="F_08_30_5">"'file:///d:/obra%20andrade/bm%2002%20-%20cs/drenagem-bm02.xls'#$''.$c$23"</definedName>
    <definedName name="F_08_30_6">"'file:///d:/obra%20andrade/bm%2002%20-%20cs/drenagem-bm02.xls'#$''.$c$23"</definedName>
    <definedName name="F_08_30_7">"'file:///d:/obra%20andrade/bm%2002%20-%20cs/drenagem-bm02.xls'#$''.$c$23"</definedName>
    <definedName name="F_08_300" localSheetId="1">#REF!</definedName>
    <definedName name="F_08_300" localSheetId="4">#REF!</definedName>
    <definedName name="F_08_300" localSheetId="2">#REF!</definedName>
    <definedName name="F_08_300">#REF!</definedName>
    <definedName name="F_08_300_2">"'file:///d:/obra%20andrade/bm%2002%20-%20cs/drenagem-bm02.xls'#$''.$l$23"</definedName>
    <definedName name="F_08_300_3">"'file:///d:/obra%20andrade/bm%2002%20-%20cs/drenagem-bm02.xls'#$''.$l$23"</definedName>
    <definedName name="F_08_300_4">"'file:///d:/obra%20andrade/bm%2002%20-%20cs/drenagem-bm02.xls'#$''.$l$23"</definedName>
    <definedName name="F_08_300_5">"'file:///d:/obra%20andrade/bm%2002%20-%20cs/drenagem-bm02.xls'#$''.$l$23"</definedName>
    <definedName name="F_08_300_6">"'file:///d:/obra%20andrade/bm%2002%20-%20cs/drenagem-bm02.xls'#$''.$l$23"</definedName>
    <definedName name="F_08_300_7">"'file:///d:/obra%20andrade/bm%2002%20-%20cs/drenagem-bm02.xls'#$''.$l$23"</definedName>
    <definedName name="F_08_330" localSheetId="1">#REF!</definedName>
    <definedName name="F_08_330" localSheetId="4">#REF!</definedName>
    <definedName name="F_08_330" localSheetId="2">#REF!</definedName>
    <definedName name="F_08_330">#REF!</definedName>
    <definedName name="F_08_330_2">"'file:///d:/obra%20andrade/bm%2002%20-%20cs/drenagem-bm02.xls'#$''.$m$23"</definedName>
    <definedName name="F_08_330_3">"'file:///d:/obra%20andrade/bm%2002%20-%20cs/drenagem-bm02.xls'#$''.$m$23"</definedName>
    <definedName name="F_08_330_4">"'file:///d:/obra%20andrade/bm%2002%20-%20cs/drenagem-bm02.xls'#$''.$m$23"</definedName>
    <definedName name="F_08_330_5">"'file:///d:/obra%20andrade/bm%2002%20-%20cs/drenagem-bm02.xls'#$''.$m$23"</definedName>
    <definedName name="F_08_330_6">"'file:///d:/obra%20andrade/bm%2002%20-%20cs/drenagem-bm02.xls'#$''.$m$23"</definedName>
    <definedName name="F_08_330_7">"'file:///d:/obra%20andrade/bm%2002%20-%20cs/drenagem-bm02.xls'#$''.$m$23"</definedName>
    <definedName name="F_08_360" localSheetId="1">#REF!</definedName>
    <definedName name="F_08_360" localSheetId="4">#REF!</definedName>
    <definedName name="F_08_360" localSheetId="2">#REF!</definedName>
    <definedName name="F_08_360">#REF!</definedName>
    <definedName name="F_08_360_2">"'file:///d:/obra%20andrade/bm%2002%20-%20cs/drenagem-bm02.xls'#$''.$n$23"</definedName>
    <definedName name="F_08_360_3">"'file:///d:/obra%20andrade/bm%2002%20-%20cs/drenagem-bm02.xls'#$''.$n$23"</definedName>
    <definedName name="F_08_360_4">"'file:///d:/obra%20andrade/bm%2002%20-%20cs/drenagem-bm02.xls'#$''.$n$23"</definedName>
    <definedName name="F_08_360_5">"'file:///d:/obra%20andrade/bm%2002%20-%20cs/drenagem-bm02.xls'#$''.$n$23"</definedName>
    <definedName name="F_08_360_6">"'file:///d:/obra%20andrade/bm%2002%20-%20cs/drenagem-bm02.xls'#$''.$n$23"</definedName>
    <definedName name="F_08_360_7">"'file:///d:/obra%20andrade/bm%2002%20-%20cs/drenagem-bm02.xls'#$''.$n$23"</definedName>
    <definedName name="F_08_390" localSheetId="1">#REF!</definedName>
    <definedName name="F_08_390" localSheetId="4">#REF!</definedName>
    <definedName name="F_08_390" localSheetId="2">#REF!</definedName>
    <definedName name="F_08_390">#REF!</definedName>
    <definedName name="F_08_390_2">"'file:///d:/obra%20andrade/bm%2002%20-%20cs/drenagem-bm02.xls'#$''.$o$23"</definedName>
    <definedName name="F_08_390_3">"'file:///d:/obra%20andrade/bm%2002%20-%20cs/drenagem-bm02.xls'#$''.$o$23"</definedName>
    <definedName name="F_08_390_4">"'file:///d:/obra%20andrade/bm%2002%20-%20cs/drenagem-bm02.xls'#$''.$o$23"</definedName>
    <definedName name="F_08_390_5">"'file:///d:/obra%20andrade/bm%2002%20-%20cs/drenagem-bm02.xls'#$''.$o$23"</definedName>
    <definedName name="F_08_390_6">"'file:///d:/obra%20andrade/bm%2002%20-%20cs/drenagem-bm02.xls'#$''.$o$23"</definedName>
    <definedName name="F_08_390_7">"'file:///d:/obra%20andrade/bm%2002%20-%20cs/drenagem-bm02.xls'#$''.$o$23"</definedName>
    <definedName name="F_08_420" localSheetId="1">#REF!</definedName>
    <definedName name="F_08_420" localSheetId="4">#REF!</definedName>
    <definedName name="F_08_420" localSheetId="2">#REF!</definedName>
    <definedName name="F_08_420">#REF!</definedName>
    <definedName name="F_08_420_2">"'file:///d:/obra%20andrade/bm%2002%20-%20cs/drenagem-bm02.xls'#$''.$p$23"</definedName>
    <definedName name="F_08_420_3">"'file:///d:/obra%20andrade/bm%2002%20-%20cs/drenagem-bm02.xls'#$''.$p$23"</definedName>
    <definedName name="F_08_420_4">"'file:///d:/obra%20andrade/bm%2002%20-%20cs/drenagem-bm02.xls'#$''.$p$23"</definedName>
    <definedName name="F_08_420_5">"'file:///d:/obra%20andrade/bm%2002%20-%20cs/drenagem-bm02.xls'#$''.$p$23"</definedName>
    <definedName name="F_08_420_6">"'file:///d:/obra%20andrade/bm%2002%20-%20cs/drenagem-bm02.xls'#$''.$p$23"</definedName>
    <definedName name="F_08_420_7">"'file:///d:/obra%20andrade/bm%2002%20-%20cs/drenagem-bm02.xls'#$''.$p$23"</definedName>
    <definedName name="F_08_450" localSheetId="1">#REF!</definedName>
    <definedName name="F_08_450" localSheetId="4">#REF!</definedName>
    <definedName name="F_08_450" localSheetId="2">#REF!</definedName>
    <definedName name="F_08_450">#REF!</definedName>
    <definedName name="F_08_450_2">"'file:///d:/obra%20andrade/bm%2002%20-%20cs/drenagem-bm02.xls'#$''.$q$23"</definedName>
    <definedName name="F_08_450_3">"'file:///d:/obra%20andrade/bm%2002%20-%20cs/drenagem-bm02.xls'#$''.$q$23"</definedName>
    <definedName name="F_08_450_4">"'file:///d:/obra%20andrade/bm%2002%20-%20cs/drenagem-bm02.xls'#$''.$q$23"</definedName>
    <definedName name="F_08_450_5">"'file:///d:/obra%20andrade/bm%2002%20-%20cs/drenagem-bm02.xls'#$''.$q$23"</definedName>
    <definedName name="F_08_450_6">"'file:///d:/obra%20andrade/bm%2002%20-%20cs/drenagem-bm02.xls'#$''.$q$23"</definedName>
    <definedName name="F_08_450_7">"'file:///d:/obra%20andrade/bm%2002%20-%20cs/drenagem-bm02.xls'#$''.$q$23"</definedName>
    <definedName name="F_08_480" localSheetId="1">#REF!</definedName>
    <definedName name="F_08_480" localSheetId="4">#REF!</definedName>
    <definedName name="F_08_480" localSheetId="2">#REF!</definedName>
    <definedName name="F_08_480">#REF!</definedName>
    <definedName name="F_08_480_2">"'file:///d:/obra%20andrade/bm%2002%20-%20cs/drenagem-bm02.xls'#$''.$r$23"</definedName>
    <definedName name="F_08_480_3">"'file:///d:/obra%20andrade/bm%2002%20-%20cs/drenagem-bm02.xls'#$''.$r$23"</definedName>
    <definedName name="F_08_480_4">"'file:///d:/obra%20andrade/bm%2002%20-%20cs/drenagem-bm02.xls'#$''.$r$23"</definedName>
    <definedName name="F_08_480_5">"'file:///d:/obra%20andrade/bm%2002%20-%20cs/drenagem-bm02.xls'#$''.$r$23"</definedName>
    <definedName name="F_08_480_6">"'file:///d:/obra%20andrade/bm%2002%20-%20cs/drenagem-bm02.xls'#$''.$r$23"</definedName>
    <definedName name="F_08_480_7">"'file:///d:/obra%20andrade/bm%2002%20-%20cs/drenagem-bm02.xls'#$''.$r$23"</definedName>
    <definedName name="F_08_510" localSheetId="1">#REF!</definedName>
    <definedName name="F_08_510" localSheetId="4">#REF!</definedName>
    <definedName name="F_08_510" localSheetId="2">#REF!</definedName>
    <definedName name="F_08_510">#REF!</definedName>
    <definedName name="F_08_510_2">"'file:///d:/obra%20andrade/bm%2002%20-%20cs/drenagem-bm02.xls'#$''.$s$23"</definedName>
    <definedName name="F_08_510_3">"'file:///d:/obra%20andrade/bm%2002%20-%20cs/drenagem-bm02.xls'#$''.$s$23"</definedName>
    <definedName name="F_08_510_4">"'file:///d:/obra%20andrade/bm%2002%20-%20cs/drenagem-bm02.xls'#$''.$s$23"</definedName>
    <definedName name="F_08_510_5">"'file:///d:/obra%20andrade/bm%2002%20-%20cs/drenagem-bm02.xls'#$''.$s$23"</definedName>
    <definedName name="F_08_510_6">"'file:///d:/obra%20andrade/bm%2002%20-%20cs/drenagem-bm02.xls'#$''.$s$23"</definedName>
    <definedName name="F_08_510_7">"'file:///d:/obra%20andrade/bm%2002%20-%20cs/drenagem-bm02.xls'#$''.$s$23"</definedName>
    <definedName name="F_08_540" localSheetId="1">#REF!</definedName>
    <definedName name="F_08_540" localSheetId="4">#REF!</definedName>
    <definedName name="F_08_540" localSheetId="2">#REF!</definedName>
    <definedName name="F_08_540">#REF!</definedName>
    <definedName name="F_08_540_2">"'file:///d:/obra%20andrade/bm%2002%20-%20cs/drenagem-bm02.xls'#$''.$t$23"</definedName>
    <definedName name="F_08_540_3">"'file:///d:/obra%20andrade/bm%2002%20-%20cs/drenagem-bm02.xls'#$''.$t$23"</definedName>
    <definedName name="F_08_540_4">"'file:///d:/obra%20andrade/bm%2002%20-%20cs/drenagem-bm02.xls'#$''.$t$23"</definedName>
    <definedName name="F_08_540_5">"'file:///d:/obra%20andrade/bm%2002%20-%20cs/drenagem-bm02.xls'#$''.$t$23"</definedName>
    <definedName name="F_08_540_6">"'file:///d:/obra%20andrade/bm%2002%20-%20cs/drenagem-bm02.xls'#$''.$t$23"</definedName>
    <definedName name="F_08_540_7">"'file:///d:/obra%20andrade/bm%2002%20-%20cs/drenagem-bm02.xls'#$''.$t$23"</definedName>
    <definedName name="F_08_570" localSheetId="1">#REF!</definedName>
    <definedName name="F_08_570" localSheetId="4">#REF!</definedName>
    <definedName name="F_08_570" localSheetId="2">#REF!</definedName>
    <definedName name="F_08_570">#REF!</definedName>
    <definedName name="F_08_570_2">"'file:///d:/obra%20andrade/bm%2002%20-%20cs/drenagem-bm02.xls'#$''.$u$23"</definedName>
    <definedName name="F_08_570_3">"'file:///d:/obra%20andrade/bm%2002%20-%20cs/drenagem-bm02.xls'#$''.$u$23"</definedName>
    <definedName name="F_08_570_4">"'file:///d:/obra%20andrade/bm%2002%20-%20cs/drenagem-bm02.xls'#$''.$u$23"</definedName>
    <definedName name="F_08_570_5">"'file:///d:/obra%20andrade/bm%2002%20-%20cs/drenagem-bm02.xls'#$''.$u$23"</definedName>
    <definedName name="F_08_570_6">"'file:///d:/obra%20andrade/bm%2002%20-%20cs/drenagem-bm02.xls'#$''.$u$23"</definedName>
    <definedName name="F_08_570_7">"'file:///d:/obra%20andrade/bm%2002%20-%20cs/drenagem-bm02.xls'#$''.$u$23"</definedName>
    <definedName name="F_08_60" localSheetId="1">#REF!</definedName>
    <definedName name="F_08_60" localSheetId="4">#REF!</definedName>
    <definedName name="F_08_60" localSheetId="2">#REF!</definedName>
    <definedName name="F_08_60">#REF!</definedName>
    <definedName name="F_08_60_2">"'file:///d:/obra%20andrade/bm%2002%20-%20cs/drenagem-bm02.xls'#$''.$d$23"</definedName>
    <definedName name="F_08_60_3">"'file:///d:/obra%20andrade/bm%2002%20-%20cs/drenagem-bm02.xls'#$''.$d$23"</definedName>
    <definedName name="F_08_60_4">"'file:///d:/obra%20andrade/bm%2002%20-%20cs/drenagem-bm02.xls'#$''.$d$23"</definedName>
    <definedName name="F_08_60_5">"'file:///d:/obra%20andrade/bm%2002%20-%20cs/drenagem-bm02.xls'#$''.$d$23"</definedName>
    <definedName name="F_08_60_6">"'file:///d:/obra%20andrade/bm%2002%20-%20cs/drenagem-bm02.xls'#$''.$d$23"</definedName>
    <definedName name="F_08_60_7">"'file:///d:/obra%20andrade/bm%2002%20-%20cs/drenagem-bm02.xls'#$''.$d$23"</definedName>
    <definedName name="F_08_600" localSheetId="1">#REF!</definedName>
    <definedName name="F_08_600" localSheetId="4">#REF!</definedName>
    <definedName name="F_08_600" localSheetId="2">#REF!</definedName>
    <definedName name="F_08_600">#REF!</definedName>
    <definedName name="F_08_600_2">"'file:///d:/obra%20andrade/bm%2002%20-%20cs/drenagem-bm02.xls'#$''.$v$23"</definedName>
    <definedName name="F_08_600_3">"'file:///d:/obra%20andrade/bm%2002%20-%20cs/drenagem-bm02.xls'#$''.$v$23"</definedName>
    <definedName name="F_08_600_4">"'file:///d:/obra%20andrade/bm%2002%20-%20cs/drenagem-bm02.xls'#$''.$v$23"</definedName>
    <definedName name="F_08_600_5">"'file:///d:/obra%20andrade/bm%2002%20-%20cs/drenagem-bm02.xls'#$''.$v$23"</definedName>
    <definedName name="F_08_600_6">"'file:///d:/obra%20andrade/bm%2002%20-%20cs/drenagem-bm02.xls'#$''.$v$23"</definedName>
    <definedName name="F_08_600_7">"'file:///d:/obra%20andrade/bm%2002%20-%20cs/drenagem-bm02.xls'#$''.$v$23"</definedName>
    <definedName name="F_08_630" localSheetId="1">#REF!</definedName>
    <definedName name="F_08_630" localSheetId="4">#REF!</definedName>
    <definedName name="F_08_630" localSheetId="2">#REF!</definedName>
    <definedName name="F_08_630">#REF!</definedName>
    <definedName name="F_08_630_2">"'file:///d:/obra%20andrade/bm%2002%20-%20cs/drenagem-bm02.xls'#$''.$w$23"</definedName>
    <definedName name="F_08_630_3">"'file:///d:/obra%20andrade/bm%2002%20-%20cs/drenagem-bm02.xls'#$''.$w$23"</definedName>
    <definedName name="F_08_630_4">"'file:///d:/obra%20andrade/bm%2002%20-%20cs/drenagem-bm02.xls'#$''.$w$23"</definedName>
    <definedName name="F_08_630_5">"'file:///d:/obra%20andrade/bm%2002%20-%20cs/drenagem-bm02.xls'#$''.$w$23"</definedName>
    <definedName name="F_08_630_6">"'file:///d:/obra%20andrade/bm%2002%20-%20cs/drenagem-bm02.xls'#$''.$w$23"</definedName>
    <definedName name="F_08_630_7">"'file:///d:/obra%20andrade/bm%2002%20-%20cs/drenagem-bm02.xls'#$''.$w$23"</definedName>
    <definedName name="F_08_660" localSheetId="1">#REF!</definedName>
    <definedName name="F_08_660" localSheetId="4">#REF!</definedName>
    <definedName name="F_08_660" localSheetId="2">#REF!</definedName>
    <definedName name="F_08_660">#REF!</definedName>
    <definedName name="F_08_660_2">"'file:///d:/obra%20andrade/bm%2002%20-%20cs/drenagem-bm02.xls'#$''.$x$23"</definedName>
    <definedName name="F_08_660_3">"'file:///d:/obra%20andrade/bm%2002%20-%20cs/drenagem-bm02.xls'#$''.$x$23"</definedName>
    <definedName name="F_08_660_4">"'file:///d:/obra%20andrade/bm%2002%20-%20cs/drenagem-bm02.xls'#$''.$x$23"</definedName>
    <definedName name="F_08_660_5">"'file:///d:/obra%20andrade/bm%2002%20-%20cs/drenagem-bm02.xls'#$''.$x$23"</definedName>
    <definedName name="F_08_660_6">"'file:///d:/obra%20andrade/bm%2002%20-%20cs/drenagem-bm02.xls'#$''.$x$23"</definedName>
    <definedName name="F_08_660_7">"'file:///d:/obra%20andrade/bm%2002%20-%20cs/drenagem-bm02.xls'#$''.$x$23"</definedName>
    <definedName name="F_08_690" localSheetId="1">#REF!</definedName>
    <definedName name="F_08_690" localSheetId="4">#REF!</definedName>
    <definedName name="F_08_690" localSheetId="2">#REF!</definedName>
    <definedName name="F_08_690">#REF!</definedName>
    <definedName name="F_08_690_2">"'file:///d:/obra%20andrade/bm%2002%20-%20cs/drenagem-bm02.xls'#$''.$y$23"</definedName>
    <definedName name="F_08_690_3">"'file:///d:/obra%20andrade/bm%2002%20-%20cs/drenagem-bm02.xls'#$''.$y$23"</definedName>
    <definedName name="F_08_690_4">"'file:///d:/obra%20andrade/bm%2002%20-%20cs/drenagem-bm02.xls'#$''.$y$23"</definedName>
    <definedName name="F_08_690_5">"'file:///d:/obra%20andrade/bm%2002%20-%20cs/drenagem-bm02.xls'#$''.$y$23"</definedName>
    <definedName name="F_08_690_6">"'file:///d:/obra%20andrade/bm%2002%20-%20cs/drenagem-bm02.xls'#$''.$y$23"</definedName>
    <definedName name="F_08_690_7">"'file:///d:/obra%20andrade/bm%2002%20-%20cs/drenagem-bm02.xls'#$''.$y$23"</definedName>
    <definedName name="F_08_720" localSheetId="1">#REF!</definedName>
    <definedName name="F_08_720" localSheetId="4">#REF!</definedName>
    <definedName name="F_08_720" localSheetId="2">#REF!</definedName>
    <definedName name="F_08_720">#REF!</definedName>
    <definedName name="F_08_720_2">"'file:///d:/obra%20andrade/bm%2002%20-%20cs/drenagem-bm02.xls'#$''.$z$23"</definedName>
    <definedName name="F_08_720_3">"'file:///d:/obra%20andrade/bm%2002%20-%20cs/drenagem-bm02.xls'#$''.$z$23"</definedName>
    <definedName name="F_08_720_4">"'file:///d:/obra%20andrade/bm%2002%20-%20cs/drenagem-bm02.xls'#$''.$z$23"</definedName>
    <definedName name="F_08_720_5">"'file:///d:/obra%20andrade/bm%2002%20-%20cs/drenagem-bm02.xls'#$''.$z$23"</definedName>
    <definedName name="F_08_720_6">"'file:///d:/obra%20andrade/bm%2002%20-%20cs/drenagem-bm02.xls'#$''.$z$23"</definedName>
    <definedName name="F_08_720_7">"'file:///d:/obra%20andrade/bm%2002%20-%20cs/drenagem-bm02.xls'#$''.$z$23"</definedName>
    <definedName name="F_08_90" localSheetId="1">#REF!</definedName>
    <definedName name="F_08_90" localSheetId="4">#REF!</definedName>
    <definedName name="F_08_90" localSheetId="2">#REF!</definedName>
    <definedName name="F_08_90">#REF!</definedName>
    <definedName name="F_08_90_2">"'file:///d:/obra%20andrade/bm%2002%20-%20cs/drenagem-bm02.xls'#$''.$e$23"</definedName>
    <definedName name="F_08_90_3">"'file:///d:/obra%20andrade/bm%2002%20-%20cs/drenagem-bm02.xls'#$''.$e$23"</definedName>
    <definedName name="F_08_90_4">"'file:///d:/obra%20andrade/bm%2002%20-%20cs/drenagem-bm02.xls'#$''.$e$23"</definedName>
    <definedName name="F_08_90_5">"'file:///d:/obra%20andrade/bm%2002%20-%20cs/drenagem-bm02.xls'#$''.$e$23"</definedName>
    <definedName name="F_08_90_6">"'file:///d:/obra%20andrade/bm%2002%20-%20cs/drenagem-bm02.xls'#$''.$e$23"</definedName>
    <definedName name="F_08_90_7">"'file:///d:/obra%20andrade/bm%2002%20-%20cs/drenagem-bm02.xls'#$''.$e$23"</definedName>
    <definedName name="F_09_120" localSheetId="1">#REF!</definedName>
    <definedName name="F_09_120" localSheetId="4">#REF!</definedName>
    <definedName name="F_09_120" localSheetId="2">#REF!</definedName>
    <definedName name="F_09_120">#REF!</definedName>
    <definedName name="F_09_120_2">"'file:///d:/obra%20andrade/bm%2002%20-%20cs/drenagem-bm02.xls'#$''.$f$25"</definedName>
    <definedName name="F_09_120_3">"'file:///d:/obra%20andrade/bm%2002%20-%20cs/drenagem-bm02.xls'#$''.$f$25"</definedName>
    <definedName name="F_09_120_4">"'file:///d:/obra%20andrade/bm%2002%20-%20cs/drenagem-bm02.xls'#$''.$f$25"</definedName>
    <definedName name="F_09_120_5">"'file:///d:/obra%20andrade/bm%2002%20-%20cs/drenagem-bm02.xls'#$''.$f$25"</definedName>
    <definedName name="F_09_120_6">"'file:///d:/obra%20andrade/bm%2002%20-%20cs/drenagem-bm02.xls'#$''.$f$25"</definedName>
    <definedName name="F_09_120_7">"'file:///d:/obra%20andrade/bm%2002%20-%20cs/drenagem-bm02.xls'#$''.$f$25"</definedName>
    <definedName name="F_09_150" localSheetId="1">#REF!</definedName>
    <definedName name="F_09_150" localSheetId="4">#REF!</definedName>
    <definedName name="F_09_150" localSheetId="2">#REF!</definedName>
    <definedName name="F_09_150">#REF!</definedName>
    <definedName name="F_09_150_2">"'file:///d:/obra%20andrade/bm%2002%20-%20cs/drenagem-bm02.xls'#$''.$g$25"</definedName>
    <definedName name="F_09_150_3">"'file:///d:/obra%20andrade/bm%2002%20-%20cs/drenagem-bm02.xls'#$''.$g$25"</definedName>
    <definedName name="F_09_150_4">"'file:///d:/obra%20andrade/bm%2002%20-%20cs/drenagem-bm02.xls'#$''.$g$25"</definedName>
    <definedName name="F_09_150_5">"'file:///d:/obra%20andrade/bm%2002%20-%20cs/drenagem-bm02.xls'#$''.$g$25"</definedName>
    <definedName name="F_09_150_6">"'file:///d:/obra%20andrade/bm%2002%20-%20cs/drenagem-bm02.xls'#$''.$g$25"</definedName>
    <definedName name="F_09_150_7">"'file:///d:/obra%20andrade/bm%2002%20-%20cs/drenagem-bm02.xls'#$''.$g$25"</definedName>
    <definedName name="F_09_180" localSheetId="1">#REF!</definedName>
    <definedName name="F_09_180" localSheetId="4">#REF!</definedName>
    <definedName name="F_09_180" localSheetId="2">#REF!</definedName>
    <definedName name="F_09_180">#REF!</definedName>
    <definedName name="F_09_180_2">"'file:///d:/obra%20andrade/bm%2002%20-%20cs/drenagem-bm02.xls'#$''.$h$25"</definedName>
    <definedName name="F_09_180_3">"'file:///d:/obra%20andrade/bm%2002%20-%20cs/drenagem-bm02.xls'#$''.$h$25"</definedName>
    <definedName name="F_09_180_4">"'file:///d:/obra%20andrade/bm%2002%20-%20cs/drenagem-bm02.xls'#$''.$h$25"</definedName>
    <definedName name="F_09_180_5">"'file:///d:/obra%20andrade/bm%2002%20-%20cs/drenagem-bm02.xls'#$''.$h$25"</definedName>
    <definedName name="F_09_180_6">"'file:///d:/obra%20andrade/bm%2002%20-%20cs/drenagem-bm02.xls'#$''.$h$25"</definedName>
    <definedName name="F_09_180_7">"'file:///d:/obra%20andrade/bm%2002%20-%20cs/drenagem-bm02.xls'#$''.$h$25"</definedName>
    <definedName name="F_09_210" localSheetId="1">#REF!</definedName>
    <definedName name="F_09_210" localSheetId="4">#REF!</definedName>
    <definedName name="F_09_210" localSheetId="2">#REF!</definedName>
    <definedName name="F_09_210">#REF!</definedName>
    <definedName name="F_09_210_2">"'file:///d:/obra%20andrade/bm%2002%20-%20cs/drenagem-bm02.xls'#$''.$i$25"</definedName>
    <definedName name="F_09_210_3">"'file:///d:/obra%20andrade/bm%2002%20-%20cs/drenagem-bm02.xls'#$''.$i$25"</definedName>
    <definedName name="F_09_210_4">"'file:///d:/obra%20andrade/bm%2002%20-%20cs/drenagem-bm02.xls'#$''.$i$25"</definedName>
    <definedName name="F_09_210_5">"'file:///d:/obra%20andrade/bm%2002%20-%20cs/drenagem-bm02.xls'#$''.$i$25"</definedName>
    <definedName name="F_09_210_6">"'file:///d:/obra%20andrade/bm%2002%20-%20cs/drenagem-bm02.xls'#$''.$i$25"</definedName>
    <definedName name="F_09_210_7">"'file:///d:/obra%20andrade/bm%2002%20-%20cs/drenagem-bm02.xls'#$''.$i$25"</definedName>
    <definedName name="F_09_240" localSheetId="1">#REF!</definedName>
    <definedName name="F_09_240" localSheetId="4">#REF!</definedName>
    <definedName name="F_09_240" localSheetId="2">#REF!</definedName>
    <definedName name="F_09_240">#REF!</definedName>
    <definedName name="F_09_240_2">"'file:///d:/obra%20andrade/bm%2002%20-%20cs/drenagem-bm02.xls'#$''.$j$25"</definedName>
    <definedName name="F_09_240_3">"'file:///d:/obra%20andrade/bm%2002%20-%20cs/drenagem-bm02.xls'#$''.$j$25"</definedName>
    <definedName name="F_09_240_4">"'file:///d:/obra%20andrade/bm%2002%20-%20cs/drenagem-bm02.xls'#$''.$j$25"</definedName>
    <definedName name="F_09_240_5">"'file:///d:/obra%20andrade/bm%2002%20-%20cs/drenagem-bm02.xls'#$''.$j$25"</definedName>
    <definedName name="F_09_240_6">"'file:///d:/obra%20andrade/bm%2002%20-%20cs/drenagem-bm02.xls'#$''.$j$25"</definedName>
    <definedName name="F_09_240_7">"'file:///d:/obra%20andrade/bm%2002%20-%20cs/drenagem-bm02.xls'#$''.$j$25"</definedName>
    <definedName name="F_09_270" localSheetId="1">#REF!</definedName>
    <definedName name="F_09_270" localSheetId="4">#REF!</definedName>
    <definedName name="F_09_270" localSheetId="2">#REF!</definedName>
    <definedName name="F_09_270">#REF!</definedName>
    <definedName name="F_09_270_2">"'file:///d:/obra%20andrade/bm%2002%20-%20cs/drenagem-bm02.xls'#$''.$k$25"</definedName>
    <definedName name="F_09_270_3">"'file:///d:/obra%20andrade/bm%2002%20-%20cs/drenagem-bm02.xls'#$''.$k$25"</definedName>
    <definedName name="F_09_270_4">"'file:///d:/obra%20andrade/bm%2002%20-%20cs/drenagem-bm02.xls'#$''.$k$25"</definedName>
    <definedName name="F_09_270_5">"'file:///d:/obra%20andrade/bm%2002%20-%20cs/drenagem-bm02.xls'#$''.$k$25"</definedName>
    <definedName name="F_09_270_6">"'file:///d:/obra%20andrade/bm%2002%20-%20cs/drenagem-bm02.xls'#$''.$k$25"</definedName>
    <definedName name="F_09_270_7">"'file:///d:/obra%20andrade/bm%2002%20-%20cs/drenagem-bm02.xls'#$''.$k$25"</definedName>
    <definedName name="F_09_30" localSheetId="1">#REF!</definedName>
    <definedName name="F_09_30" localSheetId="4">#REF!</definedName>
    <definedName name="F_09_30" localSheetId="2">#REF!</definedName>
    <definedName name="F_09_30">#REF!</definedName>
    <definedName name="F_09_30_2">"'file:///d:/obra%20andrade/bm%2002%20-%20cs/drenagem-bm02.xls'#$''.$c$25"</definedName>
    <definedName name="F_09_30_3">"'file:///d:/obra%20andrade/bm%2002%20-%20cs/drenagem-bm02.xls'#$''.$c$25"</definedName>
    <definedName name="F_09_30_4">"'file:///d:/obra%20andrade/bm%2002%20-%20cs/drenagem-bm02.xls'#$''.$c$25"</definedName>
    <definedName name="F_09_30_5">"'file:///d:/obra%20andrade/bm%2002%20-%20cs/drenagem-bm02.xls'#$''.$c$25"</definedName>
    <definedName name="F_09_30_6">"'file:///d:/obra%20andrade/bm%2002%20-%20cs/drenagem-bm02.xls'#$''.$c$25"</definedName>
    <definedName name="F_09_30_7">"'file:///d:/obra%20andrade/bm%2002%20-%20cs/drenagem-bm02.xls'#$''.$c$25"</definedName>
    <definedName name="F_09_300" localSheetId="1">#REF!</definedName>
    <definedName name="F_09_300" localSheetId="4">#REF!</definedName>
    <definedName name="F_09_300" localSheetId="2">#REF!</definedName>
    <definedName name="F_09_300">#REF!</definedName>
    <definedName name="F_09_300_2">"'file:///d:/obra%20andrade/bm%2002%20-%20cs/drenagem-bm02.xls'#$''.$l$25"</definedName>
    <definedName name="F_09_300_3">"'file:///d:/obra%20andrade/bm%2002%20-%20cs/drenagem-bm02.xls'#$''.$l$25"</definedName>
    <definedName name="F_09_300_4">"'file:///d:/obra%20andrade/bm%2002%20-%20cs/drenagem-bm02.xls'#$''.$l$25"</definedName>
    <definedName name="F_09_300_5">"'file:///d:/obra%20andrade/bm%2002%20-%20cs/drenagem-bm02.xls'#$''.$l$25"</definedName>
    <definedName name="F_09_300_6">"'file:///d:/obra%20andrade/bm%2002%20-%20cs/drenagem-bm02.xls'#$''.$l$25"</definedName>
    <definedName name="F_09_300_7">"'file:///d:/obra%20andrade/bm%2002%20-%20cs/drenagem-bm02.xls'#$''.$l$25"</definedName>
    <definedName name="F_09_330" localSheetId="1">#REF!</definedName>
    <definedName name="F_09_330" localSheetId="4">#REF!</definedName>
    <definedName name="F_09_330" localSheetId="2">#REF!</definedName>
    <definedName name="F_09_330">#REF!</definedName>
    <definedName name="F_09_330_2">"'file:///d:/obra%20andrade/bm%2002%20-%20cs/drenagem-bm02.xls'#$''.$m$25"</definedName>
    <definedName name="F_09_330_3">"'file:///d:/obra%20andrade/bm%2002%20-%20cs/drenagem-bm02.xls'#$''.$m$25"</definedName>
    <definedName name="F_09_330_4">"'file:///d:/obra%20andrade/bm%2002%20-%20cs/drenagem-bm02.xls'#$''.$m$25"</definedName>
    <definedName name="F_09_330_5">"'file:///d:/obra%20andrade/bm%2002%20-%20cs/drenagem-bm02.xls'#$''.$m$25"</definedName>
    <definedName name="F_09_330_6">"'file:///d:/obra%20andrade/bm%2002%20-%20cs/drenagem-bm02.xls'#$''.$m$25"</definedName>
    <definedName name="F_09_330_7">"'file:///d:/obra%20andrade/bm%2002%20-%20cs/drenagem-bm02.xls'#$''.$m$25"</definedName>
    <definedName name="F_09_360" localSheetId="1">#REF!</definedName>
    <definedName name="F_09_360" localSheetId="4">#REF!</definedName>
    <definedName name="F_09_360" localSheetId="2">#REF!</definedName>
    <definedName name="F_09_360">#REF!</definedName>
    <definedName name="F_09_360_2">"'file:///d:/obra%20andrade/bm%2002%20-%20cs/drenagem-bm02.xls'#$''.$n$25"</definedName>
    <definedName name="F_09_360_3">"'file:///d:/obra%20andrade/bm%2002%20-%20cs/drenagem-bm02.xls'#$''.$n$25"</definedName>
    <definedName name="F_09_360_4">"'file:///d:/obra%20andrade/bm%2002%20-%20cs/drenagem-bm02.xls'#$''.$n$25"</definedName>
    <definedName name="F_09_360_5">"'file:///d:/obra%20andrade/bm%2002%20-%20cs/drenagem-bm02.xls'#$''.$n$25"</definedName>
    <definedName name="F_09_360_6">"'file:///d:/obra%20andrade/bm%2002%20-%20cs/drenagem-bm02.xls'#$''.$n$25"</definedName>
    <definedName name="F_09_360_7">"'file:///d:/obra%20andrade/bm%2002%20-%20cs/drenagem-bm02.xls'#$''.$n$25"</definedName>
    <definedName name="F_09_390" localSheetId="1">#REF!</definedName>
    <definedName name="F_09_390" localSheetId="4">#REF!</definedName>
    <definedName name="F_09_390" localSheetId="2">#REF!</definedName>
    <definedName name="F_09_390">#REF!</definedName>
    <definedName name="F_09_390_2">"'file:///d:/obra%20andrade/bm%2002%20-%20cs/drenagem-bm02.xls'#$''.$o$25"</definedName>
    <definedName name="F_09_390_3">"'file:///d:/obra%20andrade/bm%2002%20-%20cs/drenagem-bm02.xls'#$''.$o$25"</definedName>
    <definedName name="F_09_390_4">"'file:///d:/obra%20andrade/bm%2002%20-%20cs/drenagem-bm02.xls'#$''.$o$25"</definedName>
    <definedName name="F_09_390_5">"'file:///d:/obra%20andrade/bm%2002%20-%20cs/drenagem-bm02.xls'#$''.$o$25"</definedName>
    <definedName name="F_09_390_6">"'file:///d:/obra%20andrade/bm%2002%20-%20cs/drenagem-bm02.xls'#$''.$o$25"</definedName>
    <definedName name="F_09_390_7">"'file:///d:/obra%20andrade/bm%2002%20-%20cs/drenagem-bm02.xls'#$''.$o$25"</definedName>
    <definedName name="F_09_420" localSheetId="1">#REF!</definedName>
    <definedName name="F_09_420" localSheetId="4">#REF!</definedName>
    <definedName name="F_09_420" localSheetId="2">#REF!</definedName>
    <definedName name="F_09_420">#REF!</definedName>
    <definedName name="F_09_420_2">"'file:///d:/obra%20andrade/bm%2002%20-%20cs/drenagem-bm02.xls'#$''.$p$25"</definedName>
    <definedName name="F_09_420_3">"'file:///d:/obra%20andrade/bm%2002%20-%20cs/drenagem-bm02.xls'#$''.$p$25"</definedName>
    <definedName name="F_09_420_4">"'file:///d:/obra%20andrade/bm%2002%20-%20cs/drenagem-bm02.xls'#$''.$p$25"</definedName>
    <definedName name="F_09_420_5">"'file:///d:/obra%20andrade/bm%2002%20-%20cs/drenagem-bm02.xls'#$''.$p$25"</definedName>
    <definedName name="F_09_420_6">"'file:///d:/obra%20andrade/bm%2002%20-%20cs/drenagem-bm02.xls'#$''.$p$25"</definedName>
    <definedName name="F_09_420_7">"'file:///d:/obra%20andrade/bm%2002%20-%20cs/drenagem-bm02.xls'#$''.$p$25"</definedName>
    <definedName name="F_09_450" localSheetId="1">#REF!</definedName>
    <definedName name="F_09_450" localSheetId="4">#REF!</definedName>
    <definedName name="F_09_450" localSheetId="2">#REF!</definedName>
    <definedName name="F_09_450">#REF!</definedName>
    <definedName name="F_09_450_2">"'file:///d:/obra%20andrade/bm%2002%20-%20cs/drenagem-bm02.xls'#$''.$q$25"</definedName>
    <definedName name="F_09_450_3">"'file:///d:/obra%20andrade/bm%2002%20-%20cs/drenagem-bm02.xls'#$''.$q$25"</definedName>
    <definedName name="F_09_450_4">"'file:///d:/obra%20andrade/bm%2002%20-%20cs/drenagem-bm02.xls'#$''.$q$25"</definedName>
    <definedName name="F_09_450_5">"'file:///d:/obra%20andrade/bm%2002%20-%20cs/drenagem-bm02.xls'#$''.$q$25"</definedName>
    <definedName name="F_09_450_6">"'file:///d:/obra%20andrade/bm%2002%20-%20cs/drenagem-bm02.xls'#$''.$q$25"</definedName>
    <definedName name="F_09_450_7">"'file:///d:/obra%20andrade/bm%2002%20-%20cs/drenagem-bm02.xls'#$''.$q$25"</definedName>
    <definedName name="F_09_480" localSheetId="1">#REF!</definedName>
    <definedName name="F_09_480" localSheetId="4">#REF!</definedName>
    <definedName name="F_09_480" localSheetId="2">#REF!</definedName>
    <definedName name="F_09_480">#REF!</definedName>
    <definedName name="F_09_480_2">"'file:///d:/obra%20andrade/bm%2002%20-%20cs/drenagem-bm02.xls'#$''.$r$25"</definedName>
    <definedName name="F_09_480_3">"'file:///d:/obra%20andrade/bm%2002%20-%20cs/drenagem-bm02.xls'#$''.$r$25"</definedName>
    <definedName name="F_09_480_4">"'file:///d:/obra%20andrade/bm%2002%20-%20cs/drenagem-bm02.xls'#$''.$r$25"</definedName>
    <definedName name="F_09_480_5">"'file:///d:/obra%20andrade/bm%2002%20-%20cs/drenagem-bm02.xls'#$''.$r$25"</definedName>
    <definedName name="F_09_480_6">"'file:///d:/obra%20andrade/bm%2002%20-%20cs/drenagem-bm02.xls'#$''.$r$25"</definedName>
    <definedName name="F_09_480_7">"'file:///d:/obra%20andrade/bm%2002%20-%20cs/drenagem-bm02.xls'#$''.$r$25"</definedName>
    <definedName name="F_09_510" localSheetId="1">#REF!</definedName>
    <definedName name="F_09_510" localSheetId="4">#REF!</definedName>
    <definedName name="F_09_510" localSheetId="2">#REF!</definedName>
    <definedName name="F_09_510">#REF!</definedName>
    <definedName name="F_09_510_2">"'file:///d:/obra%20andrade/bm%2002%20-%20cs/drenagem-bm02.xls'#$''.$s$25"</definedName>
    <definedName name="F_09_510_3">"'file:///d:/obra%20andrade/bm%2002%20-%20cs/drenagem-bm02.xls'#$''.$s$25"</definedName>
    <definedName name="F_09_510_4">"'file:///d:/obra%20andrade/bm%2002%20-%20cs/drenagem-bm02.xls'#$''.$s$25"</definedName>
    <definedName name="F_09_510_5">"'file:///d:/obra%20andrade/bm%2002%20-%20cs/drenagem-bm02.xls'#$''.$s$25"</definedName>
    <definedName name="F_09_510_6">"'file:///d:/obra%20andrade/bm%2002%20-%20cs/drenagem-bm02.xls'#$''.$s$25"</definedName>
    <definedName name="F_09_510_7">"'file:///d:/obra%20andrade/bm%2002%20-%20cs/drenagem-bm02.xls'#$''.$s$25"</definedName>
    <definedName name="F_09_540" localSheetId="1">#REF!</definedName>
    <definedName name="F_09_540" localSheetId="4">#REF!</definedName>
    <definedName name="F_09_540" localSheetId="2">#REF!</definedName>
    <definedName name="F_09_540">#REF!</definedName>
    <definedName name="F_09_540_2">"'file:///d:/obra%20andrade/bm%2002%20-%20cs/drenagem-bm02.xls'#$''.$t$25"</definedName>
    <definedName name="F_09_540_3">"'file:///d:/obra%20andrade/bm%2002%20-%20cs/drenagem-bm02.xls'#$''.$t$25"</definedName>
    <definedName name="F_09_540_4">"'file:///d:/obra%20andrade/bm%2002%20-%20cs/drenagem-bm02.xls'#$''.$t$25"</definedName>
    <definedName name="F_09_540_5">"'file:///d:/obra%20andrade/bm%2002%20-%20cs/drenagem-bm02.xls'#$''.$t$25"</definedName>
    <definedName name="F_09_540_6">"'file:///d:/obra%20andrade/bm%2002%20-%20cs/drenagem-bm02.xls'#$''.$t$25"</definedName>
    <definedName name="F_09_540_7">"'file:///d:/obra%20andrade/bm%2002%20-%20cs/drenagem-bm02.xls'#$''.$t$25"</definedName>
    <definedName name="F_09_570" localSheetId="1">#REF!</definedName>
    <definedName name="F_09_570" localSheetId="4">#REF!</definedName>
    <definedName name="F_09_570" localSheetId="2">#REF!</definedName>
    <definedName name="F_09_570">#REF!</definedName>
    <definedName name="F_09_570_2">"'file:///d:/obra%20andrade/bm%2002%20-%20cs/drenagem-bm02.xls'#$''.$u$25"</definedName>
    <definedName name="F_09_570_3">"'file:///d:/obra%20andrade/bm%2002%20-%20cs/drenagem-bm02.xls'#$''.$u$25"</definedName>
    <definedName name="F_09_570_4">"'file:///d:/obra%20andrade/bm%2002%20-%20cs/drenagem-bm02.xls'#$''.$u$25"</definedName>
    <definedName name="F_09_570_5">"'file:///d:/obra%20andrade/bm%2002%20-%20cs/drenagem-bm02.xls'#$''.$u$25"</definedName>
    <definedName name="F_09_570_6">"'file:///d:/obra%20andrade/bm%2002%20-%20cs/drenagem-bm02.xls'#$''.$u$25"</definedName>
    <definedName name="F_09_570_7">"'file:///d:/obra%20andrade/bm%2002%20-%20cs/drenagem-bm02.xls'#$''.$u$25"</definedName>
    <definedName name="F_09_60" localSheetId="1">#REF!</definedName>
    <definedName name="F_09_60" localSheetId="4">#REF!</definedName>
    <definedName name="F_09_60" localSheetId="2">#REF!</definedName>
    <definedName name="F_09_60">#REF!</definedName>
    <definedName name="F_09_60_2">"'file:///d:/obra%20andrade/bm%2002%20-%20cs/drenagem-bm02.xls'#$''.$d$25"</definedName>
    <definedName name="F_09_60_3">"'file:///d:/obra%20andrade/bm%2002%20-%20cs/drenagem-bm02.xls'#$''.$d$25"</definedName>
    <definedName name="F_09_60_4">"'file:///d:/obra%20andrade/bm%2002%20-%20cs/drenagem-bm02.xls'#$''.$d$25"</definedName>
    <definedName name="F_09_60_5">"'file:///d:/obra%20andrade/bm%2002%20-%20cs/drenagem-bm02.xls'#$''.$d$25"</definedName>
    <definedName name="F_09_60_6">"'file:///d:/obra%20andrade/bm%2002%20-%20cs/drenagem-bm02.xls'#$''.$d$25"</definedName>
    <definedName name="F_09_60_7">"'file:///d:/obra%20andrade/bm%2002%20-%20cs/drenagem-bm02.xls'#$''.$d$25"</definedName>
    <definedName name="F_09_600" localSheetId="1">#REF!</definedName>
    <definedName name="F_09_600" localSheetId="4">#REF!</definedName>
    <definedName name="F_09_600" localSheetId="2">#REF!</definedName>
    <definedName name="F_09_600">#REF!</definedName>
    <definedName name="F_09_600_2">"'file:///d:/obra%20andrade/bm%2002%20-%20cs/drenagem-bm02.xls'#$''.$v$25"</definedName>
    <definedName name="F_09_600_3">"'file:///d:/obra%20andrade/bm%2002%20-%20cs/drenagem-bm02.xls'#$''.$v$25"</definedName>
    <definedName name="F_09_600_4">"'file:///d:/obra%20andrade/bm%2002%20-%20cs/drenagem-bm02.xls'#$''.$v$25"</definedName>
    <definedName name="F_09_600_5">"'file:///d:/obra%20andrade/bm%2002%20-%20cs/drenagem-bm02.xls'#$''.$v$25"</definedName>
    <definedName name="F_09_600_6">"'file:///d:/obra%20andrade/bm%2002%20-%20cs/drenagem-bm02.xls'#$''.$v$25"</definedName>
    <definedName name="F_09_600_7">"'file:///d:/obra%20andrade/bm%2002%20-%20cs/drenagem-bm02.xls'#$''.$v$25"</definedName>
    <definedName name="F_09_630" localSheetId="1">#REF!</definedName>
    <definedName name="F_09_630" localSheetId="4">#REF!</definedName>
    <definedName name="F_09_630" localSheetId="2">#REF!</definedName>
    <definedName name="F_09_630">#REF!</definedName>
    <definedName name="F_09_630_2">"'file:///d:/obra%20andrade/bm%2002%20-%20cs/drenagem-bm02.xls'#$''.$w$25"</definedName>
    <definedName name="F_09_630_3">"'file:///d:/obra%20andrade/bm%2002%20-%20cs/drenagem-bm02.xls'#$''.$w$25"</definedName>
    <definedName name="F_09_630_4">"'file:///d:/obra%20andrade/bm%2002%20-%20cs/drenagem-bm02.xls'#$''.$w$25"</definedName>
    <definedName name="F_09_630_5">"'file:///d:/obra%20andrade/bm%2002%20-%20cs/drenagem-bm02.xls'#$''.$w$25"</definedName>
    <definedName name="F_09_630_6">"'file:///d:/obra%20andrade/bm%2002%20-%20cs/drenagem-bm02.xls'#$''.$w$25"</definedName>
    <definedName name="F_09_630_7">"'file:///d:/obra%20andrade/bm%2002%20-%20cs/drenagem-bm02.xls'#$''.$w$25"</definedName>
    <definedName name="F_09_660" localSheetId="1">#REF!</definedName>
    <definedName name="F_09_660" localSheetId="4">#REF!</definedName>
    <definedName name="F_09_660" localSheetId="2">#REF!</definedName>
    <definedName name="F_09_660">#REF!</definedName>
    <definedName name="F_09_660_2">"'file:///d:/obra%20andrade/bm%2002%20-%20cs/drenagem-bm02.xls'#$''.$x$25"</definedName>
    <definedName name="F_09_660_3">"'file:///d:/obra%20andrade/bm%2002%20-%20cs/drenagem-bm02.xls'#$''.$x$25"</definedName>
    <definedName name="F_09_660_4">"'file:///d:/obra%20andrade/bm%2002%20-%20cs/drenagem-bm02.xls'#$''.$x$25"</definedName>
    <definedName name="F_09_660_5">"'file:///d:/obra%20andrade/bm%2002%20-%20cs/drenagem-bm02.xls'#$''.$x$25"</definedName>
    <definedName name="F_09_660_6">"'file:///d:/obra%20andrade/bm%2002%20-%20cs/drenagem-bm02.xls'#$''.$x$25"</definedName>
    <definedName name="F_09_660_7">"'file:///d:/obra%20andrade/bm%2002%20-%20cs/drenagem-bm02.xls'#$''.$x$25"</definedName>
    <definedName name="F_09_690" localSheetId="1">#REF!</definedName>
    <definedName name="F_09_690" localSheetId="4">#REF!</definedName>
    <definedName name="F_09_690" localSheetId="2">#REF!</definedName>
    <definedName name="F_09_690">#REF!</definedName>
    <definedName name="F_09_690_2">"'file:///d:/obra%20andrade/bm%2002%20-%20cs/drenagem-bm02.xls'#$''.$y$25"</definedName>
    <definedName name="F_09_690_3">"'file:///d:/obra%20andrade/bm%2002%20-%20cs/drenagem-bm02.xls'#$''.$y$25"</definedName>
    <definedName name="F_09_690_4">"'file:///d:/obra%20andrade/bm%2002%20-%20cs/drenagem-bm02.xls'#$''.$y$25"</definedName>
    <definedName name="F_09_690_5">"'file:///d:/obra%20andrade/bm%2002%20-%20cs/drenagem-bm02.xls'#$''.$y$25"</definedName>
    <definedName name="F_09_690_6">"'file:///d:/obra%20andrade/bm%2002%20-%20cs/drenagem-bm02.xls'#$''.$y$25"</definedName>
    <definedName name="F_09_690_7">"'file:///d:/obra%20andrade/bm%2002%20-%20cs/drenagem-bm02.xls'#$''.$y$25"</definedName>
    <definedName name="F_09_720" localSheetId="1">#REF!</definedName>
    <definedName name="F_09_720" localSheetId="4">#REF!</definedName>
    <definedName name="F_09_720" localSheetId="2">#REF!</definedName>
    <definedName name="F_09_720">#REF!</definedName>
    <definedName name="F_09_720_2">"'file:///d:/obra%20andrade/bm%2002%20-%20cs/drenagem-bm02.xls'#$''.$z$25"</definedName>
    <definedName name="F_09_720_3">"'file:///d:/obra%20andrade/bm%2002%20-%20cs/drenagem-bm02.xls'#$''.$z$25"</definedName>
    <definedName name="F_09_720_4">"'file:///d:/obra%20andrade/bm%2002%20-%20cs/drenagem-bm02.xls'#$''.$z$25"</definedName>
    <definedName name="F_09_720_5">"'file:///d:/obra%20andrade/bm%2002%20-%20cs/drenagem-bm02.xls'#$''.$z$25"</definedName>
    <definedName name="F_09_720_6">"'file:///d:/obra%20andrade/bm%2002%20-%20cs/drenagem-bm02.xls'#$''.$z$25"</definedName>
    <definedName name="F_09_720_7">"'file:///d:/obra%20andrade/bm%2002%20-%20cs/drenagem-bm02.xls'#$''.$z$25"</definedName>
    <definedName name="F_09_90" localSheetId="1">#REF!</definedName>
    <definedName name="F_09_90" localSheetId="4">#REF!</definedName>
    <definedName name="F_09_90" localSheetId="2">#REF!</definedName>
    <definedName name="F_09_90">#REF!</definedName>
    <definedName name="F_09_90_2">"'file:///d:/obra%20andrade/bm%2002%20-%20cs/drenagem-bm02.xls'#$''.$e$25"</definedName>
    <definedName name="F_09_90_3">"'file:///d:/obra%20andrade/bm%2002%20-%20cs/drenagem-bm02.xls'#$''.$e$25"</definedName>
    <definedName name="F_09_90_4">"'file:///d:/obra%20andrade/bm%2002%20-%20cs/drenagem-bm02.xls'#$''.$e$25"</definedName>
    <definedName name="F_09_90_5">"'file:///d:/obra%20andrade/bm%2002%20-%20cs/drenagem-bm02.xls'#$''.$e$25"</definedName>
    <definedName name="F_09_90_6">"'file:///d:/obra%20andrade/bm%2002%20-%20cs/drenagem-bm02.xls'#$''.$e$25"</definedName>
    <definedName name="F_09_90_7">"'file:///d:/obra%20andrade/bm%2002%20-%20cs/drenagem-bm02.xls'#$''.$e$25"</definedName>
    <definedName name="F_10_120" localSheetId="1">#REF!</definedName>
    <definedName name="F_10_120" localSheetId="4">#REF!</definedName>
    <definedName name="F_10_120" localSheetId="2">#REF!</definedName>
    <definedName name="F_10_120">#REF!</definedName>
    <definedName name="F_10_120_2">"'file:///d:/obra%20andrade/bm%2002%20-%20cs/drenagem-bm02.xls'#$''.$f$27"</definedName>
    <definedName name="F_10_120_3">"'file:///d:/obra%20andrade/bm%2002%20-%20cs/drenagem-bm02.xls'#$''.$f$27"</definedName>
    <definedName name="F_10_120_4">"'file:///d:/obra%20andrade/bm%2002%20-%20cs/drenagem-bm02.xls'#$''.$f$27"</definedName>
    <definedName name="F_10_120_5">"'file:///d:/obra%20andrade/bm%2002%20-%20cs/drenagem-bm02.xls'#$''.$f$27"</definedName>
    <definedName name="F_10_120_6">"'file:///d:/obra%20andrade/bm%2002%20-%20cs/drenagem-bm02.xls'#$''.$f$27"</definedName>
    <definedName name="F_10_120_7">"'file:///d:/obra%20andrade/bm%2002%20-%20cs/drenagem-bm02.xls'#$''.$f$27"</definedName>
    <definedName name="F_10_150" localSheetId="1">#REF!</definedName>
    <definedName name="F_10_150" localSheetId="4">#REF!</definedName>
    <definedName name="F_10_150" localSheetId="2">#REF!</definedName>
    <definedName name="F_10_150">#REF!</definedName>
    <definedName name="F_10_150_2">"'file:///d:/obra%20andrade/bm%2002%20-%20cs/drenagem-bm02.xls'#$''.$g$27"</definedName>
    <definedName name="F_10_150_3">"'file:///d:/obra%20andrade/bm%2002%20-%20cs/drenagem-bm02.xls'#$''.$g$27"</definedName>
    <definedName name="F_10_150_4">"'file:///d:/obra%20andrade/bm%2002%20-%20cs/drenagem-bm02.xls'#$''.$g$27"</definedName>
    <definedName name="F_10_150_5">"'file:///d:/obra%20andrade/bm%2002%20-%20cs/drenagem-bm02.xls'#$''.$g$27"</definedName>
    <definedName name="F_10_150_6">"'file:///d:/obra%20andrade/bm%2002%20-%20cs/drenagem-bm02.xls'#$''.$g$27"</definedName>
    <definedName name="F_10_150_7">"'file:///d:/obra%20andrade/bm%2002%20-%20cs/drenagem-bm02.xls'#$''.$g$27"</definedName>
    <definedName name="F_10_180" localSheetId="1">#REF!</definedName>
    <definedName name="F_10_180" localSheetId="4">#REF!</definedName>
    <definedName name="F_10_180" localSheetId="2">#REF!</definedName>
    <definedName name="F_10_180">#REF!</definedName>
    <definedName name="F_10_180_2">"'file:///d:/obra%20andrade/bm%2002%20-%20cs/drenagem-bm02.xls'#$''.$h$27"</definedName>
    <definedName name="F_10_180_3">"'file:///d:/obra%20andrade/bm%2002%20-%20cs/drenagem-bm02.xls'#$''.$h$27"</definedName>
    <definedName name="F_10_180_4">"'file:///d:/obra%20andrade/bm%2002%20-%20cs/drenagem-bm02.xls'#$''.$h$27"</definedName>
    <definedName name="F_10_180_5">"'file:///d:/obra%20andrade/bm%2002%20-%20cs/drenagem-bm02.xls'#$''.$h$27"</definedName>
    <definedName name="F_10_180_6">"'file:///d:/obra%20andrade/bm%2002%20-%20cs/drenagem-bm02.xls'#$''.$h$27"</definedName>
    <definedName name="F_10_180_7">"'file:///d:/obra%20andrade/bm%2002%20-%20cs/drenagem-bm02.xls'#$''.$h$27"</definedName>
    <definedName name="F_10_210" localSheetId="1">#REF!</definedName>
    <definedName name="F_10_210" localSheetId="4">#REF!</definedName>
    <definedName name="F_10_210" localSheetId="2">#REF!</definedName>
    <definedName name="F_10_210">#REF!</definedName>
    <definedName name="F_10_210_2">"'file:///d:/obra%20andrade/bm%2002%20-%20cs/drenagem-bm02.xls'#$''.$i$27"</definedName>
    <definedName name="F_10_210_3">"'file:///d:/obra%20andrade/bm%2002%20-%20cs/drenagem-bm02.xls'#$''.$i$27"</definedName>
    <definedName name="F_10_210_4">"'file:///d:/obra%20andrade/bm%2002%20-%20cs/drenagem-bm02.xls'#$''.$i$27"</definedName>
    <definedName name="F_10_210_5">"'file:///d:/obra%20andrade/bm%2002%20-%20cs/drenagem-bm02.xls'#$''.$i$27"</definedName>
    <definedName name="F_10_210_6">"'file:///d:/obra%20andrade/bm%2002%20-%20cs/drenagem-bm02.xls'#$''.$i$27"</definedName>
    <definedName name="F_10_210_7">"'file:///d:/obra%20andrade/bm%2002%20-%20cs/drenagem-bm02.xls'#$''.$i$27"</definedName>
    <definedName name="F_10_240" localSheetId="1">#REF!</definedName>
    <definedName name="F_10_240" localSheetId="4">#REF!</definedName>
    <definedName name="F_10_240" localSheetId="2">#REF!</definedName>
    <definedName name="F_10_240">#REF!</definedName>
    <definedName name="F_10_240_2">"'file:///d:/obra%20andrade/bm%2002%20-%20cs/drenagem-bm02.xls'#$''.$j$27"</definedName>
    <definedName name="F_10_240_3">"'file:///d:/obra%20andrade/bm%2002%20-%20cs/drenagem-bm02.xls'#$''.$j$27"</definedName>
    <definedName name="F_10_240_4">"'file:///d:/obra%20andrade/bm%2002%20-%20cs/drenagem-bm02.xls'#$''.$j$27"</definedName>
    <definedName name="F_10_240_5">"'file:///d:/obra%20andrade/bm%2002%20-%20cs/drenagem-bm02.xls'#$''.$j$27"</definedName>
    <definedName name="F_10_240_6">"'file:///d:/obra%20andrade/bm%2002%20-%20cs/drenagem-bm02.xls'#$''.$j$27"</definedName>
    <definedName name="F_10_240_7">"'file:///d:/obra%20andrade/bm%2002%20-%20cs/drenagem-bm02.xls'#$''.$j$27"</definedName>
    <definedName name="F_10_270" localSheetId="1">#REF!</definedName>
    <definedName name="F_10_270" localSheetId="4">#REF!</definedName>
    <definedName name="F_10_270" localSheetId="2">#REF!</definedName>
    <definedName name="F_10_270">#REF!</definedName>
    <definedName name="F_10_270_2">"'file:///d:/obra%20andrade/bm%2002%20-%20cs/drenagem-bm02.xls'#$''.$k$27"</definedName>
    <definedName name="F_10_270_3">"'file:///d:/obra%20andrade/bm%2002%20-%20cs/drenagem-bm02.xls'#$''.$k$27"</definedName>
    <definedName name="F_10_270_4">"'file:///d:/obra%20andrade/bm%2002%20-%20cs/drenagem-bm02.xls'#$''.$k$27"</definedName>
    <definedName name="F_10_270_5">"'file:///d:/obra%20andrade/bm%2002%20-%20cs/drenagem-bm02.xls'#$''.$k$27"</definedName>
    <definedName name="F_10_270_6">"'file:///d:/obra%20andrade/bm%2002%20-%20cs/drenagem-bm02.xls'#$''.$k$27"</definedName>
    <definedName name="F_10_270_7">"'file:///d:/obra%20andrade/bm%2002%20-%20cs/drenagem-bm02.xls'#$''.$k$27"</definedName>
    <definedName name="F_10_30" localSheetId="1">#REF!</definedName>
    <definedName name="F_10_30" localSheetId="4">#REF!</definedName>
    <definedName name="F_10_30" localSheetId="2">#REF!</definedName>
    <definedName name="F_10_30">#REF!</definedName>
    <definedName name="F_10_30_2">"'file:///d:/obra%20andrade/bm%2002%20-%20cs/drenagem-bm02.xls'#$''.$c$27"</definedName>
    <definedName name="F_10_30_3">"'file:///d:/obra%20andrade/bm%2002%20-%20cs/drenagem-bm02.xls'#$''.$c$27"</definedName>
    <definedName name="F_10_30_4">"'file:///d:/obra%20andrade/bm%2002%20-%20cs/drenagem-bm02.xls'#$''.$c$27"</definedName>
    <definedName name="F_10_30_5">"'file:///d:/obra%20andrade/bm%2002%20-%20cs/drenagem-bm02.xls'#$''.$c$27"</definedName>
    <definedName name="F_10_30_6">"'file:///d:/obra%20andrade/bm%2002%20-%20cs/drenagem-bm02.xls'#$''.$c$27"</definedName>
    <definedName name="F_10_30_7">"'file:///d:/obra%20andrade/bm%2002%20-%20cs/drenagem-bm02.xls'#$''.$c$27"</definedName>
    <definedName name="F_10_300" localSheetId="1">#REF!</definedName>
    <definedName name="F_10_300" localSheetId="4">#REF!</definedName>
    <definedName name="F_10_300" localSheetId="2">#REF!</definedName>
    <definedName name="F_10_300">#REF!</definedName>
    <definedName name="F_10_300_2">"'file:///d:/obra%20andrade/bm%2002%20-%20cs/drenagem-bm02.xls'#$''.$l$27"</definedName>
    <definedName name="F_10_300_3">"'file:///d:/obra%20andrade/bm%2002%20-%20cs/drenagem-bm02.xls'#$''.$l$27"</definedName>
    <definedName name="F_10_300_4">"'file:///d:/obra%20andrade/bm%2002%20-%20cs/drenagem-bm02.xls'#$''.$l$27"</definedName>
    <definedName name="F_10_300_5">"'file:///d:/obra%20andrade/bm%2002%20-%20cs/drenagem-bm02.xls'#$''.$l$27"</definedName>
    <definedName name="F_10_300_6">"'file:///d:/obra%20andrade/bm%2002%20-%20cs/drenagem-bm02.xls'#$''.$l$27"</definedName>
    <definedName name="F_10_300_7">"'file:///d:/obra%20andrade/bm%2002%20-%20cs/drenagem-bm02.xls'#$''.$l$27"</definedName>
    <definedName name="F_10_330" localSheetId="1">#REF!</definedName>
    <definedName name="F_10_330" localSheetId="4">#REF!</definedName>
    <definedName name="F_10_330" localSheetId="2">#REF!</definedName>
    <definedName name="F_10_330">#REF!</definedName>
    <definedName name="F_10_330_2">"'file:///d:/obra%20andrade/bm%2002%20-%20cs/drenagem-bm02.xls'#$''.$m$27"</definedName>
    <definedName name="F_10_330_3">"'file:///d:/obra%20andrade/bm%2002%20-%20cs/drenagem-bm02.xls'#$''.$m$27"</definedName>
    <definedName name="F_10_330_4">"'file:///d:/obra%20andrade/bm%2002%20-%20cs/drenagem-bm02.xls'#$''.$m$27"</definedName>
    <definedName name="F_10_330_5">"'file:///d:/obra%20andrade/bm%2002%20-%20cs/drenagem-bm02.xls'#$''.$m$27"</definedName>
    <definedName name="F_10_330_6">"'file:///d:/obra%20andrade/bm%2002%20-%20cs/drenagem-bm02.xls'#$''.$m$27"</definedName>
    <definedName name="F_10_330_7">"'file:///d:/obra%20andrade/bm%2002%20-%20cs/drenagem-bm02.xls'#$''.$m$27"</definedName>
    <definedName name="F_10_360" localSheetId="1">#REF!</definedName>
    <definedName name="F_10_360" localSheetId="4">#REF!</definedName>
    <definedName name="F_10_360" localSheetId="2">#REF!</definedName>
    <definedName name="F_10_360">#REF!</definedName>
    <definedName name="F_10_360_2">"'file:///d:/obra%20andrade/bm%2002%20-%20cs/drenagem-bm02.xls'#$''.$n$27"</definedName>
    <definedName name="F_10_360_3">"'file:///d:/obra%20andrade/bm%2002%20-%20cs/drenagem-bm02.xls'#$''.$n$27"</definedName>
    <definedName name="F_10_360_4">"'file:///d:/obra%20andrade/bm%2002%20-%20cs/drenagem-bm02.xls'#$''.$n$27"</definedName>
    <definedName name="F_10_360_5">"'file:///d:/obra%20andrade/bm%2002%20-%20cs/drenagem-bm02.xls'#$''.$n$27"</definedName>
    <definedName name="F_10_360_6">"'file:///d:/obra%20andrade/bm%2002%20-%20cs/drenagem-bm02.xls'#$''.$n$27"</definedName>
    <definedName name="F_10_360_7">"'file:///d:/obra%20andrade/bm%2002%20-%20cs/drenagem-bm02.xls'#$''.$n$27"</definedName>
    <definedName name="F_10_390" localSheetId="1">#REF!</definedName>
    <definedName name="F_10_390" localSheetId="4">#REF!</definedName>
    <definedName name="F_10_390" localSheetId="2">#REF!</definedName>
    <definedName name="F_10_390">#REF!</definedName>
    <definedName name="F_10_390_2">"'file:///d:/obra%20andrade/bm%2002%20-%20cs/drenagem-bm02.xls'#$''.$o$27"</definedName>
    <definedName name="F_10_390_3">"'file:///d:/obra%20andrade/bm%2002%20-%20cs/drenagem-bm02.xls'#$''.$o$27"</definedName>
    <definedName name="F_10_390_4">"'file:///d:/obra%20andrade/bm%2002%20-%20cs/drenagem-bm02.xls'#$''.$o$27"</definedName>
    <definedName name="F_10_390_5">"'file:///d:/obra%20andrade/bm%2002%20-%20cs/drenagem-bm02.xls'#$''.$o$27"</definedName>
    <definedName name="F_10_390_6">"'file:///d:/obra%20andrade/bm%2002%20-%20cs/drenagem-bm02.xls'#$''.$o$27"</definedName>
    <definedName name="F_10_390_7">"'file:///d:/obra%20andrade/bm%2002%20-%20cs/drenagem-bm02.xls'#$''.$o$27"</definedName>
    <definedName name="F_10_420" localSheetId="1">#REF!</definedName>
    <definedName name="F_10_420" localSheetId="4">#REF!</definedName>
    <definedName name="F_10_420" localSheetId="2">#REF!</definedName>
    <definedName name="F_10_420">#REF!</definedName>
    <definedName name="F_10_420_2">"'file:///d:/obra%20andrade/bm%2002%20-%20cs/drenagem-bm02.xls'#$''.$p$27"</definedName>
    <definedName name="F_10_420_3">"'file:///d:/obra%20andrade/bm%2002%20-%20cs/drenagem-bm02.xls'#$''.$p$27"</definedName>
    <definedName name="F_10_420_4">"'file:///d:/obra%20andrade/bm%2002%20-%20cs/drenagem-bm02.xls'#$''.$p$27"</definedName>
    <definedName name="F_10_420_5">"'file:///d:/obra%20andrade/bm%2002%20-%20cs/drenagem-bm02.xls'#$''.$p$27"</definedName>
    <definedName name="F_10_420_6">"'file:///d:/obra%20andrade/bm%2002%20-%20cs/drenagem-bm02.xls'#$''.$p$27"</definedName>
    <definedName name="F_10_420_7">"'file:///d:/obra%20andrade/bm%2002%20-%20cs/drenagem-bm02.xls'#$''.$p$27"</definedName>
    <definedName name="F_10_450" localSheetId="1">#REF!</definedName>
    <definedName name="F_10_450" localSheetId="4">#REF!</definedName>
    <definedName name="F_10_450" localSheetId="2">#REF!</definedName>
    <definedName name="F_10_450">#REF!</definedName>
    <definedName name="F_10_450_2">"'file:///d:/obra%20andrade/bm%2002%20-%20cs/drenagem-bm02.xls'#$''.$q$27"</definedName>
    <definedName name="F_10_450_3">"'file:///d:/obra%20andrade/bm%2002%20-%20cs/drenagem-bm02.xls'#$''.$q$27"</definedName>
    <definedName name="F_10_450_4">"'file:///d:/obra%20andrade/bm%2002%20-%20cs/drenagem-bm02.xls'#$''.$q$27"</definedName>
    <definedName name="F_10_450_5">"'file:///d:/obra%20andrade/bm%2002%20-%20cs/drenagem-bm02.xls'#$''.$q$27"</definedName>
    <definedName name="F_10_450_6">"'file:///d:/obra%20andrade/bm%2002%20-%20cs/drenagem-bm02.xls'#$''.$q$27"</definedName>
    <definedName name="F_10_450_7">"'file:///d:/obra%20andrade/bm%2002%20-%20cs/drenagem-bm02.xls'#$''.$q$27"</definedName>
    <definedName name="F_10_480" localSheetId="1">#REF!</definedName>
    <definedName name="F_10_480" localSheetId="4">#REF!</definedName>
    <definedName name="F_10_480" localSheetId="2">#REF!</definedName>
    <definedName name="F_10_480">#REF!</definedName>
    <definedName name="F_10_480_2">"'file:///d:/obra%20andrade/bm%2002%20-%20cs/drenagem-bm02.xls'#$''.$r$27"</definedName>
    <definedName name="F_10_480_3">"'file:///d:/obra%20andrade/bm%2002%20-%20cs/drenagem-bm02.xls'#$''.$r$27"</definedName>
    <definedName name="F_10_480_4">"'file:///d:/obra%20andrade/bm%2002%20-%20cs/drenagem-bm02.xls'#$''.$r$27"</definedName>
    <definedName name="F_10_480_5">"'file:///d:/obra%20andrade/bm%2002%20-%20cs/drenagem-bm02.xls'#$''.$r$27"</definedName>
    <definedName name="F_10_480_6">"'file:///d:/obra%20andrade/bm%2002%20-%20cs/drenagem-bm02.xls'#$''.$r$27"</definedName>
    <definedName name="F_10_480_7">"'file:///d:/obra%20andrade/bm%2002%20-%20cs/drenagem-bm02.xls'#$''.$r$27"</definedName>
    <definedName name="F_10_510" localSheetId="1">#REF!</definedName>
    <definedName name="F_10_510" localSheetId="4">#REF!</definedName>
    <definedName name="F_10_510" localSheetId="2">#REF!</definedName>
    <definedName name="F_10_510">#REF!</definedName>
    <definedName name="F_10_510_2">"'file:///d:/obra%20andrade/bm%2002%20-%20cs/drenagem-bm02.xls'#$''.$s$27"</definedName>
    <definedName name="F_10_510_3">"'file:///d:/obra%20andrade/bm%2002%20-%20cs/drenagem-bm02.xls'#$''.$s$27"</definedName>
    <definedName name="F_10_510_4">"'file:///d:/obra%20andrade/bm%2002%20-%20cs/drenagem-bm02.xls'#$''.$s$27"</definedName>
    <definedName name="F_10_510_5">"'file:///d:/obra%20andrade/bm%2002%20-%20cs/drenagem-bm02.xls'#$''.$s$27"</definedName>
    <definedName name="F_10_510_6">"'file:///d:/obra%20andrade/bm%2002%20-%20cs/drenagem-bm02.xls'#$''.$s$27"</definedName>
    <definedName name="F_10_510_7">"'file:///d:/obra%20andrade/bm%2002%20-%20cs/drenagem-bm02.xls'#$''.$s$27"</definedName>
    <definedName name="F_10_540" localSheetId="1">#REF!</definedName>
    <definedName name="F_10_540" localSheetId="4">#REF!</definedName>
    <definedName name="F_10_540" localSheetId="2">#REF!</definedName>
    <definedName name="F_10_540">#REF!</definedName>
    <definedName name="F_10_540_2">"'file:///d:/obra%20andrade/bm%2002%20-%20cs/drenagem-bm02.xls'#$''.$t$27"</definedName>
    <definedName name="F_10_540_3">"'file:///d:/obra%20andrade/bm%2002%20-%20cs/drenagem-bm02.xls'#$''.$t$27"</definedName>
    <definedName name="F_10_540_4">"'file:///d:/obra%20andrade/bm%2002%20-%20cs/drenagem-bm02.xls'#$''.$t$27"</definedName>
    <definedName name="F_10_540_5">"'file:///d:/obra%20andrade/bm%2002%20-%20cs/drenagem-bm02.xls'#$''.$t$27"</definedName>
    <definedName name="F_10_540_6">"'file:///d:/obra%20andrade/bm%2002%20-%20cs/drenagem-bm02.xls'#$''.$t$27"</definedName>
    <definedName name="F_10_540_7">"'file:///d:/obra%20andrade/bm%2002%20-%20cs/drenagem-bm02.xls'#$''.$t$27"</definedName>
    <definedName name="F_10_570" localSheetId="1">#REF!</definedName>
    <definedName name="F_10_570" localSheetId="4">#REF!</definedName>
    <definedName name="F_10_570" localSheetId="2">#REF!</definedName>
    <definedName name="F_10_570">#REF!</definedName>
    <definedName name="F_10_570_2">"'file:///d:/obra%20andrade/bm%2002%20-%20cs/drenagem-bm02.xls'#$''.$u$27"</definedName>
    <definedName name="F_10_570_3">"'file:///d:/obra%20andrade/bm%2002%20-%20cs/drenagem-bm02.xls'#$''.$u$27"</definedName>
    <definedName name="F_10_570_4">"'file:///d:/obra%20andrade/bm%2002%20-%20cs/drenagem-bm02.xls'#$''.$u$27"</definedName>
    <definedName name="F_10_570_5">"'file:///d:/obra%20andrade/bm%2002%20-%20cs/drenagem-bm02.xls'#$''.$u$27"</definedName>
    <definedName name="F_10_570_6">"'file:///d:/obra%20andrade/bm%2002%20-%20cs/drenagem-bm02.xls'#$''.$u$27"</definedName>
    <definedName name="F_10_570_7">"'file:///d:/obra%20andrade/bm%2002%20-%20cs/drenagem-bm02.xls'#$''.$u$27"</definedName>
    <definedName name="F_10_60" localSheetId="1">#REF!</definedName>
    <definedName name="F_10_60" localSheetId="4">#REF!</definedName>
    <definedName name="F_10_60" localSheetId="2">#REF!</definedName>
    <definedName name="F_10_60">#REF!</definedName>
    <definedName name="F_10_60_2">"'file:///d:/obra%20andrade/bm%2002%20-%20cs/drenagem-bm02.xls'#$''.$d$27"</definedName>
    <definedName name="F_10_60_3">"'file:///d:/obra%20andrade/bm%2002%20-%20cs/drenagem-bm02.xls'#$''.$d$27"</definedName>
    <definedName name="F_10_60_4">"'file:///d:/obra%20andrade/bm%2002%20-%20cs/drenagem-bm02.xls'#$''.$d$27"</definedName>
    <definedName name="F_10_60_5">"'file:///d:/obra%20andrade/bm%2002%20-%20cs/drenagem-bm02.xls'#$''.$d$27"</definedName>
    <definedName name="F_10_60_6">"'file:///d:/obra%20andrade/bm%2002%20-%20cs/drenagem-bm02.xls'#$''.$d$27"</definedName>
    <definedName name="F_10_60_7">"'file:///d:/obra%20andrade/bm%2002%20-%20cs/drenagem-bm02.xls'#$''.$d$27"</definedName>
    <definedName name="F_10_600" localSheetId="1">#REF!</definedName>
    <definedName name="F_10_600" localSheetId="4">#REF!</definedName>
    <definedName name="F_10_600" localSheetId="2">#REF!</definedName>
    <definedName name="F_10_600">#REF!</definedName>
    <definedName name="F_10_600_2">"'file:///d:/obra%20andrade/bm%2002%20-%20cs/drenagem-bm02.xls'#$''.$v$27"</definedName>
    <definedName name="F_10_600_3">"'file:///d:/obra%20andrade/bm%2002%20-%20cs/drenagem-bm02.xls'#$''.$v$27"</definedName>
    <definedName name="F_10_600_4">"'file:///d:/obra%20andrade/bm%2002%20-%20cs/drenagem-bm02.xls'#$''.$v$27"</definedName>
    <definedName name="F_10_600_5">"'file:///d:/obra%20andrade/bm%2002%20-%20cs/drenagem-bm02.xls'#$''.$v$27"</definedName>
    <definedName name="F_10_600_6">"'file:///d:/obra%20andrade/bm%2002%20-%20cs/drenagem-bm02.xls'#$''.$v$27"</definedName>
    <definedName name="F_10_600_7">"'file:///d:/obra%20andrade/bm%2002%20-%20cs/drenagem-bm02.xls'#$''.$v$27"</definedName>
    <definedName name="F_10_630" localSheetId="1">#REF!</definedName>
    <definedName name="F_10_630" localSheetId="4">#REF!</definedName>
    <definedName name="F_10_630" localSheetId="2">#REF!</definedName>
    <definedName name="F_10_630">#REF!</definedName>
    <definedName name="F_10_630_2">"'file:///d:/obra%20andrade/bm%2002%20-%20cs/drenagem-bm02.xls'#$''.$w$27"</definedName>
    <definedName name="F_10_630_3">"'file:///d:/obra%20andrade/bm%2002%20-%20cs/drenagem-bm02.xls'#$''.$w$27"</definedName>
    <definedName name="F_10_630_4">"'file:///d:/obra%20andrade/bm%2002%20-%20cs/drenagem-bm02.xls'#$''.$w$27"</definedName>
    <definedName name="F_10_630_5">"'file:///d:/obra%20andrade/bm%2002%20-%20cs/drenagem-bm02.xls'#$''.$w$27"</definedName>
    <definedName name="F_10_630_6">"'file:///d:/obra%20andrade/bm%2002%20-%20cs/drenagem-bm02.xls'#$''.$w$27"</definedName>
    <definedName name="F_10_630_7">"'file:///d:/obra%20andrade/bm%2002%20-%20cs/drenagem-bm02.xls'#$''.$w$27"</definedName>
    <definedName name="F_10_660" localSheetId="1">#REF!</definedName>
    <definedName name="F_10_660" localSheetId="4">#REF!</definedName>
    <definedName name="F_10_660" localSheetId="2">#REF!</definedName>
    <definedName name="F_10_660">#REF!</definedName>
    <definedName name="F_10_660_2">"'file:///d:/obra%20andrade/bm%2002%20-%20cs/drenagem-bm02.xls'#$''.$x$27"</definedName>
    <definedName name="F_10_660_3">"'file:///d:/obra%20andrade/bm%2002%20-%20cs/drenagem-bm02.xls'#$''.$x$27"</definedName>
    <definedName name="F_10_660_4">"'file:///d:/obra%20andrade/bm%2002%20-%20cs/drenagem-bm02.xls'#$''.$x$27"</definedName>
    <definedName name="F_10_660_5">"'file:///d:/obra%20andrade/bm%2002%20-%20cs/drenagem-bm02.xls'#$''.$x$27"</definedName>
    <definedName name="F_10_660_6">"'file:///d:/obra%20andrade/bm%2002%20-%20cs/drenagem-bm02.xls'#$''.$x$27"</definedName>
    <definedName name="F_10_660_7">"'file:///d:/obra%20andrade/bm%2002%20-%20cs/drenagem-bm02.xls'#$''.$x$27"</definedName>
    <definedName name="F_10_690" localSheetId="1">#REF!</definedName>
    <definedName name="F_10_690" localSheetId="4">#REF!</definedName>
    <definedName name="F_10_690" localSheetId="2">#REF!</definedName>
    <definedName name="F_10_690">#REF!</definedName>
    <definedName name="F_10_690_2">"'file:///d:/obra%20andrade/bm%2002%20-%20cs/drenagem-bm02.xls'#$''.$y$27"</definedName>
    <definedName name="F_10_690_3">"'file:///d:/obra%20andrade/bm%2002%20-%20cs/drenagem-bm02.xls'#$''.$y$27"</definedName>
    <definedName name="F_10_690_4">"'file:///d:/obra%20andrade/bm%2002%20-%20cs/drenagem-bm02.xls'#$''.$y$27"</definedName>
    <definedName name="F_10_690_5">"'file:///d:/obra%20andrade/bm%2002%20-%20cs/drenagem-bm02.xls'#$''.$y$27"</definedName>
    <definedName name="F_10_690_6">"'file:///d:/obra%20andrade/bm%2002%20-%20cs/drenagem-bm02.xls'#$''.$y$27"</definedName>
    <definedName name="F_10_690_7">"'file:///d:/obra%20andrade/bm%2002%20-%20cs/drenagem-bm02.xls'#$''.$y$27"</definedName>
    <definedName name="F_10_720" localSheetId="1">#REF!</definedName>
    <definedName name="F_10_720" localSheetId="4">#REF!</definedName>
    <definedName name="F_10_720" localSheetId="2">#REF!</definedName>
    <definedName name="F_10_720">#REF!</definedName>
    <definedName name="F_10_720_2">"'file:///d:/obra%20andrade/bm%2002%20-%20cs/drenagem-bm02.xls'#$''.$z$27"</definedName>
    <definedName name="F_10_720_3">"'file:///d:/obra%20andrade/bm%2002%20-%20cs/drenagem-bm02.xls'#$''.$z$27"</definedName>
    <definedName name="F_10_720_4">"'file:///d:/obra%20andrade/bm%2002%20-%20cs/drenagem-bm02.xls'#$''.$z$27"</definedName>
    <definedName name="F_10_720_5">"'file:///d:/obra%20andrade/bm%2002%20-%20cs/drenagem-bm02.xls'#$''.$z$27"</definedName>
    <definedName name="F_10_720_6">"'file:///d:/obra%20andrade/bm%2002%20-%20cs/drenagem-bm02.xls'#$''.$z$27"</definedName>
    <definedName name="F_10_720_7">"'file:///d:/obra%20andrade/bm%2002%20-%20cs/drenagem-bm02.xls'#$''.$z$27"</definedName>
    <definedName name="F_10_90" localSheetId="1">#REF!</definedName>
    <definedName name="F_10_90" localSheetId="4">#REF!</definedName>
    <definedName name="F_10_90" localSheetId="2">#REF!</definedName>
    <definedName name="F_10_90">#REF!</definedName>
    <definedName name="F_10_90_2">"'file:///d:/obra%20andrade/bm%2002%20-%20cs/drenagem-bm02.xls'#$''.$e$27"</definedName>
    <definedName name="F_10_90_3">"'file:///d:/obra%20andrade/bm%2002%20-%20cs/drenagem-bm02.xls'#$''.$e$27"</definedName>
    <definedName name="F_10_90_4">"'file:///d:/obra%20andrade/bm%2002%20-%20cs/drenagem-bm02.xls'#$''.$e$27"</definedName>
    <definedName name="F_10_90_5">"'file:///d:/obra%20andrade/bm%2002%20-%20cs/drenagem-bm02.xls'#$''.$e$27"</definedName>
    <definedName name="F_10_90_6">"'file:///d:/obra%20andrade/bm%2002%20-%20cs/drenagem-bm02.xls'#$''.$e$27"</definedName>
    <definedName name="F_10_90_7">"'file:///d:/obra%20andrade/bm%2002%20-%20cs/drenagem-bm02.xls'#$''.$e$27"</definedName>
    <definedName name="F_11_120" localSheetId="1">#REF!</definedName>
    <definedName name="F_11_120" localSheetId="4">#REF!</definedName>
    <definedName name="F_11_120" localSheetId="2">#REF!</definedName>
    <definedName name="F_11_120">#REF!</definedName>
    <definedName name="F_11_120_2">"'file:///d:/obra%20andrade/bm%2002%20-%20cs/drenagem-bm02.xls'#$''.$f$29"</definedName>
    <definedName name="F_11_120_3">"'file:///d:/obra%20andrade/bm%2002%20-%20cs/drenagem-bm02.xls'#$''.$f$29"</definedName>
    <definedName name="F_11_120_4">"'file:///d:/obra%20andrade/bm%2002%20-%20cs/drenagem-bm02.xls'#$''.$f$29"</definedName>
    <definedName name="F_11_120_5">"'file:///d:/obra%20andrade/bm%2002%20-%20cs/drenagem-bm02.xls'#$''.$f$29"</definedName>
    <definedName name="F_11_120_6">"'file:///d:/obra%20andrade/bm%2002%20-%20cs/drenagem-bm02.xls'#$''.$f$29"</definedName>
    <definedName name="F_11_120_7">"'file:///d:/obra%20andrade/bm%2002%20-%20cs/drenagem-bm02.xls'#$''.$f$29"</definedName>
    <definedName name="F_11_150" localSheetId="1">#REF!</definedName>
    <definedName name="F_11_150" localSheetId="4">#REF!</definedName>
    <definedName name="F_11_150" localSheetId="2">#REF!</definedName>
    <definedName name="F_11_150">#REF!</definedName>
    <definedName name="F_11_150_2">"'file:///d:/obra%20andrade/bm%2002%20-%20cs/drenagem-bm02.xls'#$''.$g$29"</definedName>
    <definedName name="F_11_150_3">"'file:///d:/obra%20andrade/bm%2002%20-%20cs/drenagem-bm02.xls'#$''.$g$29"</definedName>
    <definedName name="F_11_150_4">"'file:///d:/obra%20andrade/bm%2002%20-%20cs/drenagem-bm02.xls'#$''.$g$29"</definedName>
    <definedName name="F_11_150_5">"'file:///d:/obra%20andrade/bm%2002%20-%20cs/drenagem-bm02.xls'#$''.$g$29"</definedName>
    <definedName name="F_11_150_6">"'file:///d:/obra%20andrade/bm%2002%20-%20cs/drenagem-bm02.xls'#$''.$g$29"</definedName>
    <definedName name="F_11_150_7">"'file:///d:/obra%20andrade/bm%2002%20-%20cs/drenagem-bm02.xls'#$''.$g$29"</definedName>
    <definedName name="F_11_180" localSheetId="1">#REF!</definedName>
    <definedName name="F_11_180" localSheetId="4">#REF!</definedName>
    <definedName name="F_11_180" localSheetId="2">#REF!</definedName>
    <definedName name="F_11_180">#REF!</definedName>
    <definedName name="F_11_180_2">"'file:///d:/obra%20andrade/bm%2002%20-%20cs/drenagem-bm02.xls'#$''.$h$29"</definedName>
    <definedName name="F_11_180_3">"'file:///d:/obra%20andrade/bm%2002%20-%20cs/drenagem-bm02.xls'#$''.$h$29"</definedName>
    <definedName name="F_11_180_4">"'file:///d:/obra%20andrade/bm%2002%20-%20cs/drenagem-bm02.xls'#$''.$h$29"</definedName>
    <definedName name="F_11_180_5">"'file:///d:/obra%20andrade/bm%2002%20-%20cs/drenagem-bm02.xls'#$''.$h$29"</definedName>
    <definedName name="F_11_180_6">"'file:///d:/obra%20andrade/bm%2002%20-%20cs/drenagem-bm02.xls'#$''.$h$29"</definedName>
    <definedName name="F_11_180_7">"'file:///d:/obra%20andrade/bm%2002%20-%20cs/drenagem-bm02.xls'#$''.$h$29"</definedName>
    <definedName name="F_11_210" localSheetId="1">#REF!</definedName>
    <definedName name="F_11_210" localSheetId="4">#REF!</definedName>
    <definedName name="F_11_210" localSheetId="2">#REF!</definedName>
    <definedName name="F_11_210">#REF!</definedName>
    <definedName name="F_11_210_2">"'file:///d:/obra%20andrade/bm%2002%20-%20cs/drenagem-bm02.xls'#$''.$i$29"</definedName>
    <definedName name="F_11_210_3">"'file:///d:/obra%20andrade/bm%2002%20-%20cs/drenagem-bm02.xls'#$''.$i$29"</definedName>
    <definedName name="F_11_210_4">"'file:///d:/obra%20andrade/bm%2002%20-%20cs/drenagem-bm02.xls'#$''.$i$29"</definedName>
    <definedName name="F_11_210_5">"'file:///d:/obra%20andrade/bm%2002%20-%20cs/drenagem-bm02.xls'#$''.$i$29"</definedName>
    <definedName name="F_11_210_6">"'file:///d:/obra%20andrade/bm%2002%20-%20cs/drenagem-bm02.xls'#$''.$i$29"</definedName>
    <definedName name="F_11_210_7">"'file:///d:/obra%20andrade/bm%2002%20-%20cs/drenagem-bm02.xls'#$''.$i$29"</definedName>
    <definedName name="F_11_240" localSheetId="1">#REF!</definedName>
    <definedName name="F_11_240" localSheetId="4">#REF!</definedName>
    <definedName name="F_11_240" localSheetId="2">#REF!</definedName>
    <definedName name="F_11_240">#REF!</definedName>
    <definedName name="F_11_240_2">"'file:///d:/obra%20andrade/bm%2002%20-%20cs/drenagem-bm02.xls'#$''.$j$29"</definedName>
    <definedName name="F_11_240_3">"'file:///d:/obra%20andrade/bm%2002%20-%20cs/drenagem-bm02.xls'#$''.$j$29"</definedName>
    <definedName name="F_11_240_4">"'file:///d:/obra%20andrade/bm%2002%20-%20cs/drenagem-bm02.xls'#$''.$j$29"</definedName>
    <definedName name="F_11_240_5">"'file:///d:/obra%20andrade/bm%2002%20-%20cs/drenagem-bm02.xls'#$''.$j$29"</definedName>
    <definedName name="F_11_240_6">"'file:///d:/obra%20andrade/bm%2002%20-%20cs/drenagem-bm02.xls'#$''.$j$29"</definedName>
    <definedName name="F_11_240_7">"'file:///d:/obra%20andrade/bm%2002%20-%20cs/drenagem-bm02.xls'#$''.$j$29"</definedName>
    <definedName name="F_11_270" localSheetId="1">#REF!</definedName>
    <definedName name="F_11_270" localSheetId="4">#REF!</definedName>
    <definedName name="F_11_270" localSheetId="2">#REF!</definedName>
    <definedName name="F_11_270">#REF!</definedName>
    <definedName name="F_11_270_2">"'file:///d:/obra%20andrade/bm%2002%20-%20cs/drenagem-bm02.xls'#$''.$k$29"</definedName>
    <definedName name="F_11_270_3">"'file:///d:/obra%20andrade/bm%2002%20-%20cs/drenagem-bm02.xls'#$''.$k$29"</definedName>
    <definedName name="F_11_270_4">"'file:///d:/obra%20andrade/bm%2002%20-%20cs/drenagem-bm02.xls'#$''.$k$29"</definedName>
    <definedName name="F_11_270_5">"'file:///d:/obra%20andrade/bm%2002%20-%20cs/drenagem-bm02.xls'#$''.$k$29"</definedName>
    <definedName name="F_11_270_6">"'file:///d:/obra%20andrade/bm%2002%20-%20cs/drenagem-bm02.xls'#$''.$k$29"</definedName>
    <definedName name="F_11_270_7">"'file:///d:/obra%20andrade/bm%2002%20-%20cs/drenagem-bm02.xls'#$''.$k$29"</definedName>
    <definedName name="F_11_30" localSheetId="1">#REF!</definedName>
    <definedName name="F_11_30" localSheetId="4">#REF!</definedName>
    <definedName name="F_11_30" localSheetId="2">#REF!</definedName>
    <definedName name="F_11_30">#REF!</definedName>
    <definedName name="F_11_30_2">"'file:///d:/obra%20andrade/bm%2002%20-%20cs/drenagem-bm02.xls'#$''.$c$29"</definedName>
    <definedName name="F_11_30_3">"'file:///d:/obra%20andrade/bm%2002%20-%20cs/drenagem-bm02.xls'#$''.$c$29"</definedName>
    <definedName name="F_11_30_4">"'file:///d:/obra%20andrade/bm%2002%20-%20cs/drenagem-bm02.xls'#$''.$c$29"</definedName>
    <definedName name="F_11_30_5">"'file:///d:/obra%20andrade/bm%2002%20-%20cs/drenagem-bm02.xls'#$''.$c$29"</definedName>
    <definedName name="F_11_30_6">"'file:///d:/obra%20andrade/bm%2002%20-%20cs/drenagem-bm02.xls'#$''.$c$29"</definedName>
    <definedName name="F_11_30_7">"'file:///d:/obra%20andrade/bm%2002%20-%20cs/drenagem-bm02.xls'#$''.$c$29"</definedName>
    <definedName name="F_11_300" localSheetId="1">#REF!</definedName>
    <definedName name="F_11_300" localSheetId="4">#REF!</definedName>
    <definedName name="F_11_300" localSheetId="2">#REF!</definedName>
    <definedName name="F_11_300">#REF!</definedName>
    <definedName name="F_11_300_2">"'file:///d:/obra%20andrade/bm%2002%20-%20cs/drenagem-bm02.xls'#$''.$l$29"</definedName>
    <definedName name="F_11_300_3">"'file:///d:/obra%20andrade/bm%2002%20-%20cs/drenagem-bm02.xls'#$''.$l$29"</definedName>
    <definedName name="F_11_300_4">"'file:///d:/obra%20andrade/bm%2002%20-%20cs/drenagem-bm02.xls'#$''.$l$29"</definedName>
    <definedName name="F_11_300_5">"'file:///d:/obra%20andrade/bm%2002%20-%20cs/drenagem-bm02.xls'#$''.$l$29"</definedName>
    <definedName name="F_11_300_6">"'file:///d:/obra%20andrade/bm%2002%20-%20cs/drenagem-bm02.xls'#$''.$l$29"</definedName>
    <definedName name="F_11_300_7">"'file:///d:/obra%20andrade/bm%2002%20-%20cs/drenagem-bm02.xls'#$''.$l$29"</definedName>
    <definedName name="F_11_330" localSheetId="1">#REF!</definedName>
    <definedName name="F_11_330" localSheetId="4">#REF!</definedName>
    <definedName name="F_11_330" localSheetId="2">#REF!</definedName>
    <definedName name="F_11_330">#REF!</definedName>
    <definedName name="F_11_330_2">"'file:///d:/obra%20andrade/bm%2002%20-%20cs/drenagem-bm02.xls'#$''.$m$29"</definedName>
    <definedName name="F_11_330_3">"'file:///d:/obra%20andrade/bm%2002%20-%20cs/drenagem-bm02.xls'#$''.$m$29"</definedName>
    <definedName name="F_11_330_4">"'file:///d:/obra%20andrade/bm%2002%20-%20cs/drenagem-bm02.xls'#$''.$m$29"</definedName>
    <definedName name="F_11_330_5">"'file:///d:/obra%20andrade/bm%2002%20-%20cs/drenagem-bm02.xls'#$''.$m$29"</definedName>
    <definedName name="F_11_330_6">"'file:///d:/obra%20andrade/bm%2002%20-%20cs/drenagem-bm02.xls'#$''.$m$29"</definedName>
    <definedName name="F_11_330_7">"'file:///d:/obra%20andrade/bm%2002%20-%20cs/drenagem-bm02.xls'#$''.$m$29"</definedName>
    <definedName name="F_11_360" localSheetId="1">#REF!</definedName>
    <definedName name="F_11_360" localSheetId="4">#REF!</definedName>
    <definedName name="F_11_360" localSheetId="2">#REF!</definedName>
    <definedName name="F_11_360">#REF!</definedName>
    <definedName name="F_11_360_2">"'file:///d:/obra%20andrade/bm%2002%20-%20cs/drenagem-bm02.xls'#$''.$n$29"</definedName>
    <definedName name="F_11_360_3">"'file:///d:/obra%20andrade/bm%2002%20-%20cs/drenagem-bm02.xls'#$''.$n$29"</definedName>
    <definedName name="F_11_360_4">"'file:///d:/obra%20andrade/bm%2002%20-%20cs/drenagem-bm02.xls'#$''.$n$29"</definedName>
    <definedName name="F_11_360_5">"'file:///d:/obra%20andrade/bm%2002%20-%20cs/drenagem-bm02.xls'#$''.$n$29"</definedName>
    <definedName name="F_11_360_6">"'file:///d:/obra%20andrade/bm%2002%20-%20cs/drenagem-bm02.xls'#$''.$n$29"</definedName>
    <definedName name="F_11_360_7">"'file:///d:/obra%20andrade/bm%2002%20-%20cs/drenagem-bm02.xls'#$''.$n$29"</definedName>
    <definedName name="F_11_390" localSheetId="1">#REF!</definedName>
    <definedName name="F_11_390" localSheetId="4">#REF!</definedName>
    <definedName name="F_11_390" localSheetId="2">#REF!</definedName>
    <definedName name="F_11_390">#REF!</definedName>
    <definedName name="F_11_390_2">"'file:///d:/obra%20andrade/bm%2002%20-%20cs/drenagem-bm02.xls'#$''.$o$29"</definedName>
    <definedName name="F_11_390_3">"'file:///d:/obra%20andrade/bm%2002%20-%20cs/drenagem-bm02.xls'#$''.$o$29"</definedName>
    <definedName name="F_11_390_4">"'file:///d:/obra%20andrade/bm%2002%20-%20cs/drenagem-bm02.xls'#$''.$o$29"</definedName>
    <definedName name="F_11_390_5">"'file:///d:/obra%20andrade/bm%2002%20-%20cs/drenagem-bm02.xls'#$''.$o$29"</definedName>
    <definedName name="F_11_390_6">"'file:///d:/obra%20andrade/bm%2002%20-%20cs/drenagem-bm02.xls'#$''.$o$29"</definedName>
    <definedName name="F_11_390_7">"'file:///d:/obra%20andrade/bm%2002%20-%20cs/drenagem-bm02.xls'#$''.$o$29"</definedName>
    <definedName name="F_11_420" localSheetId="1">#REF!</definedName>
    <definedName name="F_11_420" localSheetId="4">#REF!</definedName>
    <definedName name="F_11_420" localSheetId="2">#REF!</definedName>
    <definedName name="F_11_420">#REF!</definedName>
    <definedName name="F_11_420_2">"'file:///d:/obra%20andrade/bm%2002%20-%20cs/drenagem-bm02.xls'#$''.$p$29"</definedName>
    <definedName name="F_11_420_3">"'file:///d:/obra%20andrade/bm%2002%20-%20cs/drenagem-bm02.xls'#$''.$p$29"</definedName>
    <definedName name="F_11_420_4">"'file:///d:/obra%20andrade/bm%2002%20-%20cs/drenagem-bm02.xls'#$''.$p$29"</definedName>
    <definedName name="F_11_420_5">"'file:///d:/obra%20andrade/bm%2002%20-%20cs/drenagem-bm02.xls'#$''.$p$29"</definedName>
    <definedName name="F_11_420_6">"'file:///d:/obra%20andrade/bm%2002%20-%20cs/drenagem-bm02.xls'#$''.$p$29"</definedName>
    <definedName name="F_11_420_7">"'file:///d:/obra%20andrade/bm%2002%20-%20cs/drenagem-bm02.xls'#$''.$p$29"</definedName>
    <definedName name="F_11_450" localSheetId="1">#REF!</definedName>
    <definedName name="F_11_450" localSheetId="4">#REF!</definedName>
    <definedName name="F_11_450" localSheetId="2">#REF!</definedName>
    <definedName name="F_11_450">#REF!</definedName>
    <definedName name="F_11_450_2">"'file:///d:/obra%20andrade/bm%2002%20-%20cs/drenagem-bm02.xls'#$''.$q$29"</definedName>
    <definedName name="F_11_450_3">"'file:///d:/obra%20andrade/bm%2002%20-%20cs/drenagem-bm02.xls'#$''.$q$29"</definedName>
    <definedName name="F_11_450_4">"'file:///d:/obra%20andrade/bm%2002%20-%20cs/drenagem-bm02.xls'#$''.$q$29"</definedName>
    <definedName name="F_11_450_5">"'file:///d:/obra%20andrade/bm%2002%20-%20cs/drenagem-bm02.xls'#$''.$q$29"</definedName>
    <definedName name="F_11_450_6">"'file:///d:/obra%20andrade/bm%2002%20-%20cs/drenagem-bm02.xls'#$''.$q$29"</definedName>
    <definedName name="F_11_450_7">"'file:///d:/obra%20andrade/bm%2002%20-%20cs/drenagem-bm02.xls'#$''.$q$29"</definedName>
    <definedName name="F_11_480" localSheetId="1">#REF!</definedName>
    <definedName name="F_11_480" localSheetId="4">#REF!</definedName>
    <definedName name="F_11_480" localSheetId="2">#REF!</definedName>
    <definedName name="F_11_480">#REF!</definedName>
    <definedName name="F_11_480_2">"'file:///d:/obra%20andrade/bm%2002%20-%20cs/drenagem-bm02.xls'#$''.$r$29"</definedName>
    <definedName name="F_11_480_3">"'file:///d:/obra%20andrade/bm%2002%20-%20cs/drenagem-bm02.xls'#$''.$r$29"</definedName>
    <definedName name="F_11_480_4">"'file:///d:/obra%20andrade/bm%2002%20-%20cs/drenagem-bm02.xls'#$''.$r$29"</definedName>
    <definedName name="F_11_480_5">"'file:///d:/obra%20andrade/bm%2002%20-%20cs/drenagem-bm02.xls'#$''.$r$29"</definedName>
    <definedName name="F_11_480_6">"'file:///d:/obra%20andrade/bm%2002%20-%20cs/drenagem-bm02.xls'#$''.$r$29"</definedName>
    <definedName name="F_11_480_7">"'file:///d:/obra%20andrade/bm%2002%20-%20cs/drenagem-bm02.xls'#$''.$r$29"</definedName>
    <definedName name="F_11_510" localSheetId="1">#REF!</definedName>
    <definedName name="F_11_510" localSheetId="4">#REF!</definedName>
    <definedName name="F_11_510" localSheetId="2">#REF!</definedName>
    <definedName name="F_11_510">#REF!</definedName>
    <definedName name="F_11_510_2">"'file:///d:/obra%20andrade/bm%2002%20-%20cs/drenagem-bm02.xls'#$''.$s$29"</definedName>
    <definedName name="F_11_510_3">"'file:///d:/obra%20andrade/bm%2002%20-%20cs/drenagem-bm02.xls'#$''.$s$29"</definedName>
    <definedName name="F_11_510_4">"'file:///d:/obra%20andrade/bm%2002%20-%20cs/drenagem-bm02.xls'#$''.$s$29"</definedName>
    <definedName name="F_11_510_5">"'file:///d:/obra%20andrade/bm%2002%20-%20cs/drenagem-bm02.xls'#$''.$s$29"</definedName>
    <definedName name="F_11_510_6">"'file:///d:/obra%20andrade/bm%2002%20-%20cs/drenagem-bm02.xls'#$''.$s$29"</definedName>
    <definedName name="F_11_510_7">"'file:///d:/obra%20andrade/bm%2002%20-%20cs/drenagem-bm02.xls'#$''.$s$29"</definedName>
    <definedName name="F_11_540" localSheetId="1">#REF!</definedName>
    <definedName name="F_11_540" localSheetId="4">#REF!</definedName>
    <definedName name="F_11_540" localSheetId="2">#REF!</definedName>
    <definedName name="F_11_540">#REF!</definedName>
    <definedName name="F_11_540_2">"'file:///d:/obra%20andrade/bm%2002%20-%20cs/drenagem-bm02.xls'#$''.$t$29"</definedName>
    <definedName name="F_11_540_3">"'file:///d:/obra%20andrade/bm%2002%20-%20cs/drenagem-bm02.xls'#$''.$t$29"</definedName>
    <definedName name="F_11_540_4">"'file:///d:/obra%20andrade/bm%2002%20-%20cs/drenagem-bm02.xls'#$''.$t$29"</definedName>
    <definedName name="F_11_540_5">"'file:///d:/obra%20andrade/bm%2002%20-%20cs/drenagem-bm02.xls'#$''.$t$29"</definedName>
    <definedName name="F_11_540_6">"'file:///d:/obra%20andrade/bm%2002%20-%20cs/drenagem-bm02.xls'#$''.$t$29"</definedName>
    <definedName name="F_11_540_7">"'file:///d:/obra%20andrade/bm%2002%20-%20cs/drenagem-bm02.xls'#$''.$t$29"</definedName>
    <definedName name="F_11_570" localSheetId="1">#REF!</definedName>
    <definedName name="F_11_570" localSheetId="4">#REF!</definedName>
    <definedName name="F_11_570" localSheetId="2">#REF!</definedName>
    <definedName name="F_11_570">#REF!</definedName>
    <definedName name="F_11_570_2">"'file:///d:/obra%20andrade/bm%2002%20-%20cs/drenagem-bm02.xls'#$''.$u$29"</definedName>
    <definedName name="F_11_570_3">"'file:///d:/obra%20andrade/bm%2002%20-%20cs/drenagem-bm02.xls'#$''.$u$29"</definedName>
    <definedName name="F_11_570_4">"'file:///d:/obra%20andrade/bm%2002%20-%20cs/drenagem-bm02.xls'#$''.$u$29"</definedName>
    <definedName name="F_11_570_5">"'file:///d:/obra%20andrade/bm%2002%20-%20cs/drenagem-bm02.xls'#$''.$u$29"</definedName>
    <definedName name="F_11_570_6">"'file:///d:/obra%20andrade/bm%2002%20-%20cs/drenagem-bm02.xls'#$''.$u$29"</definedName>
    <definedName name="F_11_570_7">"'file:///d:/obra%20andrade/bm%2002%20-%20cs/drenagem-bm02.xls'#$''.$u$29"</definedName>
    <definedName name="F_11_60" localSheetId="1">#REF!</definedName>
    <definedName name="F_11_60" localSheetId="4">#REF!</definedName>
    <definedName name="F_11_60" localSheetId="2">#REF!</definedName>
    <definedName name="F_11_60">#REF!</definedName>
    <definedName name="F_11_60_2">"'file:///d:/obra%20andrade/bm%2002%20-%20cs/drenagem-bm02.xls'#$''.$d$29"</definedName>
    <definedName name="F_11_60_3">"'file:///d:/obra%20andrade/bm%2002%20-%20cs/drenagem-bm02.xls'#$''.$d$29"</definedName>
    <definedName name="F_11_60_4">"'file:///d:/obra%20andrade/bm%2002%20-%20cs/drenagem-bm02.xls'#$''.$d$29"</definedName>
    <definedName name="F_11_60_5">"'file:///d:/obra%20andrade/bm%2002%20-%20cs/drenagem-bm02.xls'#$''.$d$29"</definedName>
    <definedName name="F_11_60_6">"'file:///d:/obra%20andrade/bm%2002%20-%20cs/drenagem-bm02.xls'#$''.$d$29"</definedName>
    <definedName name="F_11_60_7">"'file:///d:/obra%20andrade/bm%2002%20-%20cs/drenagem-bm02.xls'#$''.$d$29"</definedName>
    <definedName name="F_11_600" localSheetId="1">#REF!</definedName>
    <definedName name="F_11_600" localSheetId="4">#REF!</definedName>
    <definedName name="F_11_600" localSheetId="2">#REF!</definedName>
    <definedName name="F_11_600">#REF!</definedName>
    <definedName name="F_11_600_2">"'file:///d:/obra%20andrade/bm%2002%20-%20cs/drenagem-bm02.xls'#$''.$v$29"</definedName>
    <definedName name="F_11_600_3">"'file:///d:/obra%20andrade/bm%2002%20-%20cs/drenagem-bm02.xls'#$''.$v$29"</definedName>
    <definedName name="F_11_600_4">"'file:///d:/obra%20andrade/bm%2002%20-%20cs/drenagem-bm02.xls'#$''.$v$29"</definedName>
    <definedName name="F_11_600_5">"'file:///d:/obra%20andrade/bm%2002%20-%20cs/drenagem-bm02.xls'#$''.$v$29"</definedName>
    <definedName name="F_11_600_6">"'file:///d:/obra%20andrade/bm%2002%20-%20cs/drenagem-bm02.xls'#$''.$v$29"</definedName>
    <definedName name="F_11_600_7">"'file:///d:/obra%20andrade/bm%2002%20-%20cs/drenagem-bm02.xls'#$''.$v$29"</definedName>
    <definedName name="F_11_630" localSheetId="1">#REF!</definedName>
    <definedName name="F_11_630" localSheetId="4">#REF!</definedName>
    <definedName name="F_11_630" localSheetId="2">#REF!</definedName>
    <definedName name="F_11_630">#REF!</definedName>
    <definedName name="F_11_630_2">"'file:///d:/obra%20andrade/bm%2002%20-%20cs/drenagem-bm02.xls'#$''.$w$29"</definedName>
    <definedName name="F_11_630_3">"'file:///d:/obra%20andrade/bm%2002%20-%20cs/drenagem-bm02.xls'#$''.$w$29"</definedName>
    <definedName name="F_11_630_4">"'file:///d:/obra%20andrade/bm%2002%20-%20cs/drenagem-bm02.xls'#$''.$w$29"</definedName>
    <definedName name="F_11_630_5">"'file:///d:/obra%20andrade/bm%2002%20-%20cs/drenagem-bm02.xls'#$''.$w$29"</definedName>
    <definedName name="F_11_630_6">"'file:///d:/obra%20andrade/bm%2002%20-%20cs/drenagem-bm02.xls'#$''.$w$29"</definedName>
    <definedName name="F_11_630_7">"'file:///d:/obra%20andrade/bm%2002%20-%20cs/drenagem-bm02.xls'#$''.$w$29"</definedName>
    <definedName name="F_11_660" localSheetId="1">#REF!</definedName>
    <definedName name="F_11_660" localSheetId="4">#REF!</definedName>
    <definedName name="F_11_660" localSheetId="2">#REF!</definedName>
    <definedName name="F_11_660">#REF!</definedName>
    <definedName name="F_11_660_2">"'file:///d:/obra%20andrade/bm%2002%20-%20cs/drenagem-bm02.xls'#$''.$x$29"</definedName>
    <definedName name="F_11_660_3">"'file:///d:/obra%20andrade/bm%2002%20-%20cs/drenagem-bm02.xls'#$''.$x$29"</definedName>
    <definedName name="F_11_660_4">"'file:///d:/obra%20andrade/bm%2002%20-%20cs/drenagem-bm02.xls'#$''.$x$29"</definedName>
    <definedName name="F_11_660_5">"'file:///d:/obra%20andrade/bm%2002%20-%20cs/drenagem-bm02.xls'#$''.$x$29"</definedName>
    <definedName name="F_11_660_6">"'file:///d:/obra%20andrade/bm%2002%20-%20cs/drenagem-bm02.xls'#$''.$x$29"</definedName>
    <definedName name="F_11_660_7">"'file:///d:/obra%20andrade/bm%2002%20-%20cs/drenagem-bm02.xls'#$''.$x$29"</definedName>
    <definedName name="F_11_690" localSheetId="1">#REF!</definedName>
    <definedName name="F_11_690" localSheetId="4">#REF!</definedName>
    <definedName name="F_11_690" localSheetId="2">#REF!</definedName>
    <definedName name="F_11_690">#REF!</definedName>
    <definedName name="F_11_690_2">"'file:///d:/obra%20andrade/bm%2002%20-%20cs/drenagem-bm02.xls'#$''.$y$29"</definedName>
    <definedName name="F_11_690_3">"'file:///d:/obra%20andrade/bm%2002%20-%20cs/drenagem-bm02.xls'#$''.$y$29"</definedName>
    <definedName name="F_11_690_4">"'file:///d:/obra%20andrade/bm%2002%20-%20cs/drenagem-bm02.xls'#$''.$y$29"</definedName>
    <definedName name="F_11_690_5">"'file:///d:/obra%20andrade/bm%2002%20-%20cs/drenagem-bm02.xls'#$''.$y$29"</definedName>
    <definedName name="F_11_690_6">"'file:///d:/obra%20andrade/bm%2002%20-%20cs/drenagem-bm02.xls'#$''.$y$29"</definedName>
    <definedName name="F_11_690_7">"'file:///d:/obra%20andrade/bm%2002%20-%20cs/drenagem-bm02.xls'#$''.$y$29"</definedName>
    <definedName name="F_11_720" localSheetId="1">#REF!</definedName>
    <definedName name="F_11_720" localSheetId="4">#REF!</definedName>
    <definedName name="F_11_720" localSheetId="2">#REF!</definedName>
    <definedName name="F_11_720">#REF!</definedName>
    <definedName name="F_11_720_2">"'file:///d:/obra%20andrade/bm%2002%20-%20cs/drenagem-bm02.xls'#$''.$z$29"</definedName>
    <definedName name="F_11_720_3">"'file:///d:/obra%20andrade/bm%2002%20-%20cs/drenagem-bm02.xls'#$''.$z$29"</definedName>
    <definedName name="F_11_720_4">"'file:///d:/obra%20andrade/bm%2002%20-%20cs/drenagem-bm02.xls'#$''.$z$29"</definedName>
    <definedName name="F_11_720_5">"'file:///d:/obra%20andrade/bm%2002%20-%20cs/drenagem-bm02.xls'#$''.$z$29"</definedName>
    <definedName name="F_11_720_6">"'file:///d:/obra%20andrade/bm%2002%20-%20cs/drenagem-bm02.xls'#$''.$z$29"</definedName>
    <definedName name="F_11_720_7">"'file:///d:/obra%20andrade/bm%2002%20-%20cs/drenagem-bm02.xls'#$''.$z$29"</definedName>
    <definedName name="F_11_90" localSheetId="1">#REF!</definedName>
    <definedName name="F_11_90" localSheetId="4">#REF!</definedName>
    <definedName name="F_11_90" localSheetId="2">#REF!</definedName>
    <definedName name="F_11_90">#REF!</definedName>
    <definedName name="F_11_90_2">"'file:///d:/obra%20andrade/bm%2002%20-%20cs/drenagem-bm02.xls'#$''.$e$29"</definedName>
    <definedName name="F_11_90_3">"'file:///d:/obra%20andrade/bm%2002%20-%20cs/drenagem-bm02.xls'#$''.$e$29"</definedName>
    <definedName name="F_11_90_4">"'file:///d:/obra%20andrade/bm%2002%20-%20cs/drenagem-bm02.xls'#$''.$e$29"</definedName>
    <definedName name="F_11_90_5">"'file:///d:/obra%20andrade/bm%2002%20-%20cs/drenagem-bm02.xls'#$''.$e$29"</definedName>
    <definedName name="F_11_90_6">"'file:///d:/obra%20andrade/bm%2002%20-%20cs/drenagem-bm02.xls'#$''.$e$29"</definedName>
    <definedName name="F_11_90_7">"'file:///d:/obra%20andrade/bm%2002%20-%20cs/drenagem-bm02.xls'#$''.$e$29"</definedName>
    <definedName name="F_12_120" localSheetId="1">#REF!</definedName>
    <definedName name="F_12_120" localSheetId="4">#REF!</definedName>
    <definedName name="F_12_120" localSheetId="2">#REF!</definedName>
    <definedName name="F_12_120">#REF!</definedName>
    <definedName name="F_12_120_2">"'file:///d:/obra%20andrade/bm%2002%20-%20cs/drenagem-bm02.xls'#$''.$f$31"</definedName>
    <definedName name="F_12_120_3">"'file:///d:/obra%20andrade/bm%2002%20-%20cs/drenagem-bm02.xls'#$''.$f$31"</definedName>
    <definedName name="F_12_120_4">"'file:///d:/obra%20andrade/bm%2002%20-%20cs/drenagem-bm02.xls'#$''.$f$31"</definedName>
    <definedName name="F_12_120_5">"'file:///d:/obra%20andrade/bm%2002%20-%20cs/drenagem-bm02.xls'#$''.$f$31"</definedName>
    <definedName name="F_12_120_6">"'file:///d:/obra%20andrade/bm%2002%20-%20cs/drenagem-bm02.xls'#$''.$f$31"</definedName>
    <definedName name="F_12_120_7">"'file:///d:/obra%20andrade/bm%2002%20-%20cs/drenagem-bm02.xls'#$''.$f$31"</definedName>
    <definedName name="F_12_150" localSheetId="1">#REF!</definedName>
    <definedName name="F_12_150" localSheetId="4">#REF!</definedName>
    <definedName name="F_12_150" localSheetId="2">#REF!</definedName>
    <definedName name="F_12_150">#REF!</definedName>
    <definedName name="F_12_150_2">"'file:///d:/obra%20andrade/bm%2002%20-%20cs/drenagem-bm02.xls'#$''.$g$31"</definedName>
    <definedName name="F_12_150_3">"'file:///d:/obra%20andrade/bm%2002%20-%20cs/drenagem-bm02.xls'#$''.$g$31"</definedName>
    <definedName name="F_12_150_4">"'file:///d:/obra%20andrade/bm%2002%20-%20cs/drenagem-bm02.xls'#$''.$g$31"</definedName>
    <definedName name="F_12_150_5">"'file:///d:/obra%20andrade/bm%2002%20-%20cs/drenagem-bm02.xls'#$''.$g$31"</definedName>
    <definedName name="F_12_150_6">"'file:///d:/obra%20andrade/bm%2002%20-%20cs/drenagem-bm02.xls'#$''.$g$31"</definedName>
    <definedName name="F_12_150_7">"'file:///d:/obra%20andrade/bm%2002%20-%20cs/drenagem-bm02.xls'#$''.$g$31"</definedName>
    <definedName name="F_12_180" localSheetId="1">#REF!</definedName>
    <definedName name="F_12_180" localSheetId="4">#REF!</definedName>
    <definedName name="F_12_180" localSheetId="2">#REF!</definedName>
    <definedName name="F_12_180">#REF!</definedName>
    <definedName name="F_12_180_2">"'file:///d:/obra%20andrade/bm%2002%20-%20cs/drenagem-bm02.xls'#$''.$h$31"</definedName>
    <definedName name="F_12_180_3">"'file:///d:/obra%20andrade/bm%2002%20-%20cs/drenagem-bm02.xls'#$''.$h$31"</definedName>
    <definedName name="F_12_180_4">"'file:///d:/obra%20andrade/bm%2002%20-%20cs/drenagem-bm02.xls'#$''.$h$31"</definedName>
    <definedName name="F_12_180_5">"'file:///d:/obra%20andrade/bm%2002%20-%20cs/drenagem-bm02.xls'#$''.$h$31"</definedName>
    <definedName name="F_12_180_6">"'file:///d:/obra%20andrade/bm%2002%20-%20cs/drenagem-bm02.xls'#$''.$h$31"</definedName>
    <definedName name="F_12_180_7">"'file:///d:/obra%20andrade/bm%2002%20-%20cs/drenagem-bm02.xls'#$''.$h$31"</definedName>
    <definedName name="F_12_210" localSheetId="1">#REF!</definedName>
    <definedName name="F_12_210" localSheetId="4">#REF!</definedName>
    <definedName name="F_12_210" localSheetId="2">#REF!</definedName>
    <definedName name="F_12_210">#REF!</definedName>
    <definedName name="F_12_210_2">"'file:///d:/obra%20andrade/bm%2002%20-%20cs/drenagem-bm02.xls'#$''.$i$31"</definedName>
    <definedName name="F_12_210_3">"'file:///d:/obra%20andrade/bm%2002%20-%20cs/drenagem-bm02.xls'#$''.$i$31"</definedName>
    <definedName name="F_12_210_4">"'file:///d:/obra%20andrade/bm%2002%20-%20cs/drenagem-bm02.xls'#$''.$i$31"</definedName>
    <definedName name="F_12_210_5">"'file:///d:/obra%20andrade/bm%2002%20-%20cs/drenagem-bm02.xls'#$''.$i$31"</definedName>
    <definedName name="F_12_210_6">"'file:///d:/obra%20andrade/bm%2002%20-%20cs/drenagem-bm02.xls'#$''.$i$31"</definedName>
    <definedName name="F_12_210_7">"'file:///d:/obra%20andrade/bm%2002%20-%20cs/drenagem-bm02.xls'#$''.$i$31"</definedName>
    <definedName name="F_12_240" localSheetId="1">#REF!</definedName>
    <definedName name="F_12_240" localSheetId="4">#REF!</definedName>
    <definedName name="F_12_240" localSheetId="2">#REF!</definedName>
    <definedName name="F_12_240">#REF!</definedName>
    <definedName name="F_12_240_2">"'file:///d:/obra%20andrade/bm%2002%20-%20cs/drenagem-bm02.xls'#$''.$j$31"</definedName>
    <definedName name="F_12_240_3">"'file:///d:/obra%20andrade/bm%2002%20-%20cs/drenagem-bm02.xls'#$''.$j$31"</definedName>
    <definedName name="F_12_240_4">"'file:///d:/obra%20andrade/bm%2002%20-%20cs/drenagem-bm02.xls'#$''.$j$31"</definedName>
    <definedName name="F_12_240_5">"'file:///d:/obra%20andrade/bm%2002%20-%20cs/drenagem-bm02.xls'#$''.$j$31"</definedName>
    <definedName name="F_12_240_6">"'file:///d:/obra%20andrade/bm%2002%20-%20cs/drenagem-bm02.xls'#$''.$j$31"</definedName>
    <definedName name="F_12_240_7">"'file:///d:/obra%20andrade/bm%2002%20-%20cs/drenagem-bm02.xls'#$''.$j$31"</definedName>
    <definedName name="F_12_270" localSheetId="1">#REF!</definedName>
    <definedName name="F_12_270" localSheetId="4">#REF!</definedName>
    <definedName name="F_12_270" localSheetId="2">#REF!</definedName>
    <definedName name="F_12_270">#REF!</definedName>
    <definedName name="F_12_270_2">"'file:///d:/obra%20andrade/bm%2002%20-%20cs/drenagem-bm02.xls'#$''.$k$31"</definedName>
    <definedName name="F_12_270_3">"'file:///d:/obra%20andrade/bm%2002%20-%20cs/drenagem-bm02.xls'#$''.$k$31"</definedName>
    <definedName name="F_12_270_4">"'file:///d:/obra%20andrade/bm%2002%20-%20cs/drenagem-bm02.xls'#$''.$k$31"</definedName>
    <definedName name="F_12_270_5">"'file:///d:/obra%20andrade/bm%2002%20-%20cs/drenagem-bm02.xls'#$''.$k$31"</definedName>
    <definedName name="F_12_270_6">"'file:///d:/obra%20andrade/bm%2002%20-%20cs/drenagem-bm02.xls'#$''.$k$31"</definedName>
    <definedName name="F_12_270_7">"'file:///d:/obra%20andrade/bm%2002%20-%20cs/drenagem-bm02.xls'#$''.$k$31"</definedName>
    <definedName name="F_12_30" localSheetId="1">#REF!</definedName>
    <definedName name="F_12_30" localSheetId="4">#REF!</definedName>
    <definedName name="F_12_30" localSheetId="2">#REF!</definedName>
    <definedName name="F_12_30">#REF!</definedName>
    <definedName name="F_12_30_2">"'file:///d:/obra%20andrade/bm%2002%20-%20cs/drenagem-bm02.xls'#$''.$c$31"</definedName>
    <definedName name="F_12_30_3">"'file:///d:/obra%20andrade/bm%2002%20-%20cs/drenagem-bm02.xls'#$''.$c$31"</definedName>
    <definedName name="F_12_30_4">"'file:///d:/obra%20andrade/bm%2002%20-%20cs/drenagem-bm02.xls'#$''.$c$31"</definedName>
    <definedName name="F_12_30_5">"'file:///d:/obra%20andrade/bm%2002%20-%20cs/drenagem-bm02.xls'#$''.$c$31"</definedName>
    <definedName name="F_12_30_6">"'file:///d:/obra%20andrade/bm%2002%20-%20cs/drenagem-bm02.xls'#$''.$c$31"</definedName>
    <definedName name="F_12_30_7">"'file:///d:/obra%20andrade/bm%2002%20-%20cs/drenagem-bm02.xls'#$''.$c$31"</definedName>
    <definedName name="F_12_300" localSheetId="1">#REF!</definedName>
    <definedName name="F_12_300" localSheetId="4">#REF!</definedName>
    <definedName name="F_12_300" localSheetId="2">#REF!</definedName>
    <definedName name="F_12_300">#REF!</definedName>
    <definedName name="F_12_300_2">"'file:///d:/obra%20andrade/bm%2002%20-%20cs/drenagem-bm02.xls'#$''.$l$31"</definedName>
    <definedName name="F_12_300_3">"'file:///d:/obra%20andrade/bm%2002%20-%20cs/drenagem-bm02.xls'#$''.$l$31"</definedName>
    <definedName name="F_12_300_4">"'file:///d:/obra%20andrade/bm%2002%20-%20cs/drenagem-bm02.xls'#$''.$l$31"</definedName>
    <definedName name="F_12_300_5">"'file:///d:/obra%20andrade/bm%2002%20-%20cs/drenagem-bm02.xls'#$''.$l$31"</definedName>
    <definedName name="F_12_300_6">"'file:///d:/obra%20andrade/bm%2002%20-%20cs/drenagem-bm02.xls'#$''.$l$31"</definedName>
    <definedName name="F_12_300_7">"'file:///d:/obra%20andrade/bm%2002%20-%20cs/drenagem-bm02.xls'#$''.$l$31"</definedName>
    <definedName name="F_12_330" localSheetId="1">#REF!</definedName>
    <definedName name="F_12_330" localSheetId="4">#REF!</definedName>
    <definedName name="F_12_330" localSheetId="2">#REF!</definedName>
    <definedName name="F_12_330">#REF!</definedName>
    <definedName name="F_12_330_2">"'file:///d:/obra%20andrade/bm%2002%20-%20cs/drenagem-bm02.xls'#$''.$m$31"</definedName>
    <definedName name="F_12_330_3">"'file:///d:/obra%20andrade/bm%2002%20-%20cs/drenagem-bm02.xls'#$''.$m$31"</definedName>
    <definedName name="F_12_330_4">"'file:///d:/obra%20andrade/bm%2002%20-%20cs/drenagem-bm02.xls'#$''.$m$31"</definedName>
    <definedName name="F_12_330_5">"'file:///d:/obra%20andrade/bm%2002%20-%20cs/drenagem-bm02.xls'#$''.$m$31"</definedName>
    <definedName name="F_12_330_6">"'file:///d:/obra%20andrade/bm%2002%20-%20cs/drenagem-bm02.xls'#$''.$m$31"</definedName>
    <definedName name="F_12_330_7">"'file:///d:/obra%20andrade/bm%2002%20-%20cs/drenagem-bm02.xls'#$''.$m$31"</definedName>
    <definedName name="F_12_360" localSheetId="1">#REF!</definedName>
    <definedName name="F_12_360" localSheetId="4">#REF!</definedName>
    <definedName name="F_12_360" localSheetId="2">#REF!</definedName>
    <definedName name="F_12_360">#REF!</definedName>
    <definedName name="F_12_360_2">"'file:///d:/obra%20andrade/bm%2002%20-%20cs/drenagem-bm02.xls'#$''.$n$31"</definedName>
    <definedName name="F_12_360_3">"'file:///d:/obra%20andrade/bm%2002%20-%20cs/drenagem-bm02.xls'#$''.$n$31"</definedName>
    <definedName name="F_12_360_4">"'file:///d:/obra%20andrade/bm%2002%20-%20cs/drenagem-bm02.xls'#$''.$n$31"</definedName>
    <definedName name="F_12_360_5">"'file:///d:/obra%20andrade/bm%2002%20-%20cs/drenagem-bm02.xls'#$''.$n$31"</definedName>
    <definedName name="F_12_360_6">"'file:///d:/obra%20andrade/bm%2002%20-%20cs/drenagem-bm02.xls'#$''.$n$31"</definedName>
    <definedName name="F_12_360_7">"'file:///d:/obra%20andrade/bm%2002%20-%20cs/drenagem-bm02.xls'#$''.$n$31"</definedName>
    <definedName name="F_12_390" localSheetId="1">#REF!</definedName>
    <definedName name="F_12_390" localSheetId="4">#REF!</definedName>
    <definedName name="F_12_390" localSheetId="2">#REF!</definedName>
    <definedName name="F_12_390">#REF!</definedName>
    <definedName name="F_12_390_2">"'file:///d:/obra%20andrade/bm%2002%20-%20cs/drenagem-bm02.xls'#$''.$o$31"</definedName>
    <definedName name="F_12_390_3">"'file:///d:/obra%20andrade/bm%2002%20-%20cs/drenagem-bm02.xls'#$''.$o$31"</definedName>
    <definedName name="F_12_390_4">"'file:///d:/obra%20andrade/bm%2002%20-%20cs/drenagem-bm02.xls'#$''.$o$31"</definedName>
    <definedName name="F_12_390_5">"'file:///d:/obra%20andrade/bm%2002%20-%20cs/drenagem-bm02.xls'#$''.$o$31"</definedName>
    <definedName name="F_12_390_6">"'file:///d:/obra%20andrade/bm%2002%20-%20cs/drenagem-bm02.xls'#$''.$o$31"</definedName>
    <definedName name="F_12_390_7">"'file:///d:/obra%20andrade/bm%2002%20-%20cs/drenagem-bm02.xls'#$''.$o$31"</definedName>
    <definedName name="F_12_420" localSheetId="1">#REF!</definedName>
    <definedName name="F_12_420" localSheetId="4">#REF!</definedName>
    <definedName name="F_12_420" localSheetId="2">#REF!</definedName>
    <definedName name="F_12_420">#REF!</definedName>
    <definedName name="F_12_420_2">"'file:///d:/obra%20andrade/bm%2002%20-%20cs/drenagem-bm02.xls'#$''.$p$31"</definedName>
    <definedName name="F_12_420_3">"'file:///d:/obra%20andrade/bm%2002%20-%20cs/drenagem-bm02.xls'#$''.$p$31"</definedName>
    <definedName name="F_12_420_4">"'file:///d:/obra%20andrade/bm%2002%20-%20cs/drenagem-bm02.xls'#$''.$p$31"</definedName>
    <definedName name="F_12_420_5">"'file:///d:/obra%20andrade/bm%2002%20-%20cs/drenagem-bm02.xls'#$''.$p$31"</definedName>
    <definedName name="F_12_420_6">"'file:///d:/obra%20andrade/bm%2002%20-%20cs/drenagem-bm02.xls'#$''.$p$31"</definedName>
    <definedName name="F_12_420_7">"'file:///d:/obra%20andrade/bm%2002%20-%20cs/drenagem-bm02.xls'#$''.$p$31"</definedName>
    <definedName name="F_12_450" localSheetId="1">#REF!</definedName>
    <definedName name="F_12_450" localSheetId="4">#REF!</definedName>
    <definedName name="F_12_450" localSheetId="2">#REF!</definedName>
    <definedName name="F_12_450">#REF!</definedName>
    <definedName name="F_12_450_2">"'file:///d:/obra%20andrade/bm%2002%20-%20cs/drenagem-bm02.xls'#$''.$q$31"</definedName>
    <definedName name="F_12_450_3">"'file:///d:/obra%20andrade/bm%2002%20-%20cs/drenagem-bm02.xls'#$''.$q$31"</definedName>
    <definedName name="F_12_450_4">"'file:///d:/obra%20andrade/bm%2002%20-%20cs/drenagem-bm02.xls'#$''.$q$31"</definedName>
    <definedName name="F_12_450_5">"'file:///d:/obra%20andrade/bm%2002%20-%20cs/drenagem-bm02.xls'#$''.$q$31"</definedName>
    <definedName name="F_12_450_6">"'file:///d:/obra%20andrade/bm%2002%20-%20cs/drenagem-bm02.xls'#$''.$q$31"</definedName>
    <definedName name="F_12_450_7">"'file:///d:/obra%20andrade/bm%2002%20-%20cs/drenagem-bm02.xls'#$''.$q$31"</definedName>
    <definedName name="F_12_480" localSheetId="1">#REF!</definedName>
    <definedName name="F_12_480" localSheetId="4">#REF!</definedName>
    <definedName name="F_12_480" localSheetId="2">#REF!</definedName>
    <definedName name="F_12_480">#REF!</definedName>
    <definedName name="F_12_480_2">"'file:///d:/obra%20andrade/bm%2002%20-%20cs/drenagem-bm02.xls'#$''.$r$31"</definedName>
    <definedName name="F_12_480_3">"'file:///d:/obra%20andrade/bm%2002%20-%20cs/drenagem-bm02.xls'#$''.$r$31"</definedName>
    <definedName name="F_12_480_4">"'file:///d:/obra%20andrade/bm%2002%20-%20cs/drenagem-bm02.xls'#$''.$r$31"</definedName>
    <definedName name="F_12_480_5">"'file:///d:/obra%20andrade/bm%2002%20-%20cs/drenagem-bm02.xls'#$''.$r$31"</definedName>
    <definedName name="F_12_480_6">"'file:///d:/obra%20andrade/bm%2002%20-%20cs/drenagem-bm02.xls'#$''.$r$31"</definedName>
    <definedName name="F_12_480_7">"'file:///d:/obra%20andrade/bm%2002%20-%20cs/drenagem-bm02.xls'#$''.$r$31"</definedName>
    <definedName name="F_12_510" localSheetId="1">#REF!</definedName>
    <definedName name="F_12_510" localSheetId="4">#REF!</definedName>
    <definedName name="F_12_510" localSheetId="2">#REF!</definedName>
    <definedName name="F_12_510">#REF!</definedName>
    <definedName name="F_12_510_2">"'file:///d:/obra%20andrade/bm%2002%20-%20cs/drenagem-bm02.xls'#$''.$s$31"</definedName>
    <definedName name="F_12_510_3">"'file:///d:/obra%20andrade/bm%2002%20-%20cs/drenagem-bm02.xls'#$''.$s$31"</definedName>
    <definedName name="F_12_510_4">"'file:///d:/obra%20andrade/bm%2002%20-%20cs/drenagem-bm02.xls'#$''.$s$31"</definedName>
    <definedName name="F_12_510_5">"'file:///d:/obra%20andrade/bm%2002%20-%20cs/drenagem-bm02.xls'#$''.$s$31"</definedName>
    <definedName name="F_12_510_6">"'file:///d:/obra%20andrade/bm%2002%20-%20cs/drenagem-bm02.xls'#$''.$s$31"</definedName>
    <definedName name="F_12_510_7">"'file:///d:/obra%20andrade/bm%2002%20-%20cs/drenagem-bm02.xls'#$''.$s$31"</definedName>
    <definedName name="F_12_540" localSheetId="1">#REF!</definedName>
    <definedName name="F_12_540" localSheetId="4">#REF!</definedName>
    <definedName name="F_12_540" localSheetId="2">#REF!</definedName>
    <definedName name="F_12_540">#REF!</definedName>
    <definedName name="F_12_540_2">"'file:///d:/obra%20andrade/bm%2002%20-%20cs/drenagem-bm02.xls'#$''.$t$31"</definedName>
    <definedName name="F_12_540_3">"'file:///d:/obra%20andrade/bm%2002%20-%20cs/drenagem-bm02.xls'#$''.$t$31"</definedName>
    <definedName name="F_12_540_4">"'file:///d:/obra%20andrade/bm%2002%20-%20cs/drenagem-bm02.xls'#$''.$t$31"</definedName>
    <definedName name="F_12_540_5">"'file:///d:/obra%20andrade/bm%2002%20-%20cs/drenagem-bm02.xls'#$''.$t$31"</definedName>
    <definedName name="F_12_540_6">"'file:///d:/obra%20andrade/bm%2002%20-%20cs/drenagem-bm02.xls'#$''.$t$31"</definedName>
    <definedName name="F_12_540_7">"'file:///d:/obra%20andrade/bm%2002%20-%20cs/drenagem-bm02.xls'#$''.$t$31"</definedName>
    <definedName name="F_12_570" localSheetId="1">#REF!</definedName>
    <definedName name="F_12_570" localSheetId="4">#REF!</definedName>
    <definedName name="F_12_570" localSheetId="2">#REF!</definedName>
    <definedName name="F_12_570">#REF!</definedName>
    <definedName name="F_12_570_2">"'file:///d:/obra%20andrade/bm%2002%20-%20cs/drenagem-bm02.xls'#$''.$u$31"</definedName>
    <definedName name="F_12_570_3">"'file:///d:/obra%20andrade/bm%2002%20-%20cs/drenagem-bm02.xls'#$''.$u$31"</definedName>
    <definedName name="F_12_570_4">"'file:///d:/obra%20andrade/bm%2002%20-%20cs/drenagem-bm02.xls'#$''.$u$31"</definedName>
    <definedName name="F_12_570_5">"'file:///d:/obra%20andrade/bm%2002%20-%20cs/drenagem-bm02.xls'#$''.$u$31"</definedName>
    <definedName name="F_12_570_6">"'file:///d:/obra%20andrade/bm%2002%20-%20cs/drenagem-bm02.xls'#$''.$u$31"</definedName>
    <definedName name="F_12_570_7">"'file:///d:/obra%20andrade/bm%2002%20-%20cs/drenagem-bm02.xls'#$''.$u$31"</definedName>
    <definedName name="F_12_60" localSheetId="1">#REF!</definedName>
    <definedName name="F_12_60" localSheetId="4">#REF!</definedName>
    <definedName name="F_12_60" localSheetId="2">#REF!</definedName>
    <definedName name="F_12_60">#REF!</definedName>
    <definedName name="F_12_60_2">"'file:///d:/obra%20andrade/bm%2002%20-%20cs/drenagem-bm02.xls'#$''.$d$31"</definedName>
    <definedName name="F_12_60_3">"'file:///d:/obra%20andrade/bm%2002%20-%20cs/drenagem-bm02.xls'#$''.$d$31"</definedName>
    <definedName name="F_12_60_4">"'file:///d:/obra%20andrade/bm%2002%20-%20cs/drenagem-bm02.xls'#$''.$d$31"</definedName>
    <definedName name="F_12_60_5">"'file:///d:/obra%20andrade/bm%2002%20-%20cs/drenagem-bm02.xls'#$''.$d$31"</definedName>
    <definedName name="F_12_60_6">"'file:///d:/obra%20andrade/bm%2002%20-%20cs/drenagem-bm02.xls'#$''.$d$31"</definedName>
    <definedName name="F_12_60_7">"'file:///d:/obra%20andrade/bm%2002%20-%20cs/drenagem-bm02.xls'#$''.$d$31"</definedName>
    <definedName name="F_12_600" localSheetId="1">#REF!</definedName>
    <definedName name="F_12_600" localSheetId="4">#REF!</definedName>
    <definedName name="F_12_600" localSheetId="2">#REF!</definedName>
    <definedName name="F_12_600">#REF!</definedName>
    <definedName name="F_12_600_2">"'file:///d:/obra%20andrade/bm%2002%20-%20cs/drenagem-bm02.xls'#$''.$v$31"</definedName>
    <definedName name="F_12_600_3">"'file:///d:/obra%20andrade/bm%2002%20-%20cs/drenagem-bm02.xls'#$''.$v$31"</definedName>
    <definedName name="F_12_600_4">"'file:///d:/obra%20andrade/bm%2002%20-%20cs/drenagem-bm02.xls'#$''.$v$31"</definedName>
    <definedName name="F_12_600_5">"'file:///d:/obra%20andrade/bm%2002%20-%20cs/drenagem-bm02.xls'#$''.$v$31"</definedName>
    <definedName name="F_12_600_6">"'file:///d:/obra%20andrade/bm%2002%20-%20cs/drenagem-bm02.xls'#$''.$v$31"</definedName>
    <definedName name="F_12_600_7">"'file:///d:/obra%20andrade/bm%2002%20-%20cs/drenagem-bm02.xls'#$''.$v$31"</definedName>
    <definedName name="F_12_630" localSheetId="1">#REF!</definedName>
    <definedName name="F_12_630" localSheetId="4">#REF!</definedName>
    <definedName name="F_12_630" localSheetId="2">#REF!</definedName>
    <definedName name="F_12_630">#REF!</definedName>
    <definedName name="F_12_630_2">"'file:///d:/obra%20andrade/bm%2002%20-%20cs/drenagem-bm02.xls'#$''.$w$31"</definedName>
    <definedName name="F_12_630_3">"'file:///d:/obra%20andrade/bm%2002%20-%20cs/drenagem-bm02.xls'#$''.$w$31"</definedName>
    <definedName name="F_12_630_4">"'file:///d:/obra%20andrade/bm%2002%20-%20cs/drenagem-bm02.xls'#$''.$w$31"</definedName>
    <definedName name="F_12_630_5">"'file:///d:/obra%20andrade/bm%2002%20-%20cs/drenagem-bm02.xls'#$''.$w$31"</definedName>
    <definedName name="F_12_630_6">"'file:///d:/obra%20andrade/bm%2002%20-%20cs/drenagem-bm02.xls'#$''.$w$31"</definedName>
    <definedName name="F_12_630_7">"'file:///d:/obra%20andrade/bm%2002%20-%20cs/drenagem-bm02.xls'#$''.$w$31"</definedName>
    <definedName name="F_12_660" localSheetId="1">#REF!</definedName>
    <definedName name="F_12_660" localSheetId="4">#REF!</definedName>
    <definedName name="F_12_660" localSheetId="2">#REF!</definedName>
    <definedName name="F_12_660">#REF!</definedName>
    <definedName name="F_12_660_2">"'file:///d:/obra%20andrade/bm%2002%20-%20cs/drenagem-bm02.xls'#$''.$x$31"</definedName>
    <definedName name="F_12_660_3">"'file:///d:/obra%20andrade/bm%2002%20-%20cs/drenagem-bm02.xls'#$''.$x$31"</definedName>
    <definedName name="F_12_660_4">"'file:///d:/obra%20andrade/bm%2002%20-%20cs/drenagem-bm02.xls'#$''.$x$31"</definedName>
    <definedName name="F_12_660_5">"'file:///d:/obra%20andrade/bm%2002%20-%20cs/drenagem-bm02.xls'#$''.$x$31"</definedName>
    <definedName name="F_12_660_6">"'file:///d:/obra%20andrade/bm%2002%20-%20cs/drenagem-bm02.xls'#$''.$x$31"</definedName>
    <definedName name="F_12_660_7">"'file:///d:/obra%20andrade/bm%2002%20-%20cs/drenagem-bm02.xls'#$''.$x$31"</definedName>
    <definedName name="F_12_690" localSheetId="1">#REF!</definedName>
    <definedName name="F_12_690" localSheetId="4">#REF!</definedName>
    <definedName name="F_12_690" localSheetId="2">#REF!</definedName>
    <definedName name="F_12_690">#REF!</definedName>
    <definedName name="F_12_690_2">"'file:///d:/obra%20andrade/bm%2002%20-%20cs/drenagem-bm02.xls'#$''.$y$31"</definedName>
    <definedName name="F_12_690_3">"'file:///d:/obra%20andrade/bm%2002%20-%20cs/drenagem-bm02.xls'#$''.$y$31"</definedName>
    <definedName name="F_12_690_4">"'file:///d:/obra%20andrade/bm%2002%20-%20cs/drenagem-bm02.xls'#$''.$y$31"</definedName>
    <definedName name="F_12_690_5">"'file:///d:/obra%20andrade/bm%2002%20-%20cs/drenagem-bm02.xls'#$''.$y$31"</definedName>
    <definedName name="F_12_690_6">"'file:///d:/obra%20andrade/bm%2002%20-%20cs/drenagem-bm02.xls'#$''.$y$31"</definedName>
    <definedName name="F_12_690_7">"'file:///d:/obra%20andrade/bm%2002%20-%20cs/drenagem-bm02.xls'#$''.$y$31"</definedName>
    <definedName name="F_12_720" localSheetId="1">#REF!</definedName>
    <definedName name="F_12_720" localSheetId="4">#REF!</definedName>
    <definedName name="F_12_720" localSheetId="2">#REF!</definedName>
    <definedName name="F_12_720">#REF!</definedName>
    <definedName name="F_12_720_2">"'file:///d:/obra%20andrade/bm%2002%20-%20cs/drenagem-bm02.xls'#$''.$z$31"</definedName>
    <definedName name="F_12_720_3">"'file:///d:/obra%20andrade/bm%2002%20-%20cs/drenagem-bm02.xls'#$''.$z$31"</definedName>
    <definedName name="F_12_720_4">"'file:///d:/obra%20andrade/bm%2002%20-%20cs/drenagem-bm02.xls'#$''.$z$31"</definedName>
    <definedName name="F_12_720_5">"'file:///d:/obra%20andrade/bm%2002%20-%20cs/drenagem-bm02.xls'#$''.$z$31"</definedName>
    <definedName name="F_12_720_6">"'file:///d:/obra%20andrade/bm%2002%20-%20cs/drenagem-bm02.xls'#$''.$z$31"</definedName>
    <definedName name="F_12_720_7">"'file:///d:/obra%20andrade/bm%2002%20-%20cs/drenagem-bm02.xls'#$''.$z$31"</definedName>
    <definedName name="F_12_90" localSheetId="1">#REF!</definedName>
    <definedName name="F_12_90" localSheetId="4">#REF!</definedName>
    <definedName name="F_12_90" localSheetId="2">#REF!</definedName>
    <definedName name="F_12_90">#REF!</definedName>
    <definedName name="F_12_90_2">"'file:///d:/obra%20andrade/bm%2002%20-%20cs/drenagem-bm02.xls'#$''.$e$31"</definedName>
    <definedName name="F_12_90_3">"'file:///d:/obra%20andrade/bm%2002%20-%20cs/drenagem-bm02.xls'#$''.$e$31"</definedName>
    <definedName name="F_12_90_4">"'file:///d:/obra%20andrade/bm%2002%20-%20cs/drenagem-bm02.xls'#$''.$e$31"</definedName>
    <definedName name="F_12_90_5">"'file:///d:/obra%20andrade/bm%2002%20-%20cs/drenagem-bm02.xls'#$''.$e$31"</definedName>
    <definedName name="F_12_90_6">"'file:///d:/obra%20andrade/bm%2002%20-%20cs/drenagem-bm02.xls'#$''.$e$31"</definedName>
    <definedName name="F_12_90_7">"'file:///d:/obra%20andrade/bm%2002%20-%20cs/drenagem-bm02.xls'#$''.$e$31"</definedName>
    <definedName name="F_13_120" localSheetId="1">#REF!</definedName>
    <definedName name="F_13_120" localSheetId="4">#REF!</definedName>
    <definedName name="F_13_120" localSheetId="2">#REF!</definedName>
    <definedName name="F_13_120">#REF!</definedName>
    <definedName name="F_13_120_2">"'file:///d:/obra%20andrade/bm%2002%20-%20cs/drenagem-bm02.xls'#$''.$f$33"</definedName>
    <definedName name="F_13_120_3">"'file:///d:/obra%20andrade/bm%2002%20-%20cs/drenagem-bm02.xls'#$''.$f$33"</definedName>
    <definedName name="F_13_120_4">"'file:///d:/obra%20andrade/bm%2002%20-%20cs/drenagem-bm02.xls'#$''.$f$33"</definedName>
    <definedName name="F_13_120_5">"'file:///d:/obra%20andrade/bm%2002%20-%20cs/drenagem-bm02.xls'#$''.$f$33"</definedName>
    <definedName name="F_13_120_6">"'file:///d:/obra%20andrade/bm%2002%20-%20cs/drenagem-bm02.xls'#$''.$f$33"</definedName>
    <definedName name="F_13_120_7">"'file:///d:/obra%20andrade/bm%2002%20-%20cs/drenagem-bm02.xls'#$''.$f$33"</definedName>
    <definedName name="F_13_150" localSheetId="1">#REF!</definedName>
    <definedName name="F_13_150" localSheetId="4">#REF!</definedName>
    <definedName name="F_13_150" localSheetId="2">#REF!</definedName>
    <definedName name="F_13_150">#REF!</definedName>
    <definedName name="F_13_150_2">"'file:///d:/obra%20andrade/bm%2002%20-%20cs/drenagem-bm02.xls'#$''.$g$33"</definedName>
    <definedName name="F_13_150_3">"'file:///d:/obra%20andrade/bm%2002%20-%20cs/drenagem-bm02.xls'#$''.$g$33"</definedName>
    <definedName name="F_13_150_4">"'file:///d:/obra%20andrade/bm%2002%20-%20cs/drenagem-bm02.xls'#$''.$g$33"</definedName>
    <definedName name="F_13_150_5">"'file:///d:/obra%20andrade/bm%2002%20-%20cs/drenagem-bm02.xls'#$''.$g$33"</definedName>
    <definedName name="F_13_150_6">"'file:///d:/obra%20andrade/bm%2002%20-%20cs/drenagem-bm02.xls'#$''.$g$33"</definedName>
    <definedName name="F_13_150_7">"'file:///d:/obra%20andrade/bm%2002%20-%20cs/drenagem-bm02.xls'#$''.$g$33"</definedName>
    <definedName name="F_13_180" localSheetId="1">#REF!</definedName>
    <definedName name="F_13_180" localSheetId="4">#REF!</definedName>
    <definedName name="F_13_180" localSheetId="2">#REF!</definedName>
    <definedName name="F_13_180">#REF!</definedName>
    <definedName name="F_13_180_2">"'file:///d:/obra%20andrade/bm%2002%20-%20cs/drenagem-bm02.xls'#$''.$h$33"</definedName>
    <definedName name="F_13_180_3">"'file:///d:/obra%20andrade/bm%2002%20-%20cs/drenagem-bm02.xls'#$''.$h$33"</definedName>
    <definedName name="F_13_180_4">"'file:///d:/obra%20andrade/bm%2002%20-%20cs/drenagem-bm02.xls'#$''.$h$33"</definedName>
    <definedName name="F_13_180_5">"'file:///d:/obra%20andrade/bm%2002%20-%20cs/drenagem-bm02.xls'#$''.$h$33"</definedName>
    <definedName name="F_13_180_6">"'file:///d:/obra%20andrade/bm%2002%20-%20cs/drenagem-bm02.xls'#$''.$h$33"</definedName>
    <definedName name="F_13_180_7">"'file:///d:/obra%20andrade/bm%2002%20-%20cs/drenagem-bm02.xls'#$''.$h$33"</definedName>
    <definedName name="F_13_210" localSheetId="1">#REF!</definedName>
    <definedName name="F_13_210" localSheetId="4">#REF!</definedName>
    <definedName name="F_13_210" localSheetId="2">#REF!</definedName>
    <definedName name="F_13_210">#REF!</definedName>
    <definedName name="F_13_210_2">"'file:///d:/obra%20andrade/bm%2002%20-%20cs/drenagem-bm02.xls'#$''.$i$33"</definedName>
    <definedName name="F_13_210_3">"'file:///d:/obra%20andrade/bm%2002%20-%20cs/drenagem-bm02.xls'#$''.$i$33"</definedName>
    <definedName name="F_13_210_4">"'file:///d:/obra%20andrade/bm%2002%20-%20cs/drenagem-bm02.xls'#$''.$i$33"</definedName>
    <definedName name="F_13_210_5">"'file:///d:/obra%20andrade/bm%2002%20-%20cs/drenagem-bm02.xls'#$''.$i$33"</definedName>
    <definedName name="F_13_210_6">"'file:///d:/obra%20andrade/bm%2002%20-%20cs/drenagem-bm02.xls'#$''.$i$33"</definedName>
    <definedName name="F_13_210_7">"'file:///d:/obra%20andrade/bm%2002%20-%20cs/drenagem-bm02.xls'#$''.$i$33"</definedName>
    <definedName name="F_13_240" localSheetId="1">#REF!</definedName>
    <definedName name="F_13_240" localSheetId="4">#REF!</definedName>
    <definedName name="F_13_240" localSheetId="2">#REF!</definedName>
    <definedName name="F_13_240">#REF!</definedName>
    <definedName name="F_13_240_2">"'file:///d:/obra%20andrade/bm%2002%20-%20cs/drenagem-bm02.xls'#$''.$j$33"</definedName>
    <definedName name="F_13_240_3">"'file:///d:/obra%20andrade/bm%2002%20-%20cs/drenagem-bm02.xls'#$''.$j$33"</definedName>
    <definedName name="F_13_240_4">"'file:///d:/obra%20andrade/bm%2002%20-%20cs/drenagem-bm02.xls'#$''.$j$33"</definedName>
    <definedName name="F_13_240_5">"'file:///d:/obra%20andrade/bm%2002%20-%20cs/drenagem-bm02.xls'#$''.$j$33"</definedName>
    <definedName name="F_13_240_6">"'file:///d:/obra%20andrade/bm%2002%20-%20cs/drenagem-bm02.xls'#$''.$j$33"</definedName>
    <definedName name="F_13_240_7">"'file:///d:/obra%20andrade/bm%2002%20-%20cs/drenagem-bm02.xls'#$''.$j$33"</definedName>
    <definedName name="F_13_270" localSheetId="1">#REF!</definedName>
    <definedName name="F_13_270" localSheetId="4">#REF!</definedName>
    <definedName name="F_13_270" localSheetId="2">#REF!</definedName>
    <definedName name="F_13_270">#REF!</definedName>
    <definedName name="F_13_270_2">"'file:///d:/obra%20andrade/bm%2002%20-%20cs/drenagem-bm02.xls'#$''.$k$33"</definedName>
    <definedName name="F_13_270_3">"'file:///d:/obra%20andrade/bm%2002%20-%20cs/drenagem-bm02.xls'#$''.$k$33"</definedName>
    <definedName name="F_13_270_4">"'file:///d:/obra%20andrade/bm%2002%20-%20cs/drenagem-bm02.xls'#$''.$k$33"</definedName>
    <definedName name="F_13_270_5">"'file:///d:/obra%20andrade/bm%2002%20-%20cs/drenagem-bm02.xls'#$''.$k$33"</definedName>
    <definedName name="F_13_270_6">"'file:///d:/obra%20andrade/bm%2002%20-%20cs/drenagem-bm02.xls'#$''.$k$33"</definedName>
    <definedName name="F_13_270_7">"'file:///d:/obra%20andrade/bm%2002%20-%20cs/drenagem-bm02.xls'#$''.$k$33"</definedName>
    <definedName name="F_13_30" localSheetId="1">#REF!</definedName>
    <definedName name="F_13_30" localSheetId="4">#REF!</definedName>
    <definedName name="F_13_30" localSheetId="2">#REF!</definedName>
    <definedName name="F_13_30">#REF!</definedName>
    <definedName name="F_13_30_2">"'file:///d:/obra%20andrade/bm%2002%20-%20cs/drenagem-bm02.xls'#$''.$c$33"</definedName>
    <definedName name="F_13_30_3">"'file:///d:/obra%20andrade/bm%2002%20-%20cs/drenagem-bm02.xls'#$''.$c$33"</definedName>
    <definedName name="F_13_30_4">"'file:///d:/obra%20andrade/bm%2002%20-%20cs/drenagem-bm02.xls'#$''.$c$33"</definedName>
    <definedName name="F_13_30_5">"'file:///d:/obra%20andrade/bm%2002%20-%20cs/drenagem-bm02.xls'#$''.$c$33"</definedName>
    <definedName name="F_13_30_6">"'file:///d:/obra%20andrade/bm%2002%20-%20cs/drenagem-bm02.xls'#$''.$c$33"</definedName>
    <definedName name="F_13_30_7">"'file:///d:/obra%20andrade/bm%2002%20-%20cs/drenagem-bm02.xls'#$''.$c$33"</definedName>
    <definedName name="F_13_300" localSheetId="1">#REF!</definedName>
    <definedName name="F_13_300" localSheetId="4">#REF!</definedName>
    <definedName name="F_13_300" localSheetId="2">#REF!</definedName>
    <definedName name="F_13_300">#REF!</definedName>
    <definedName name="F_13_300_2">"'file:///d:/obra%20andrade/bm%2002%20-%20cs/drenagem-bm02.xls'#$''.$l$33"</definedName>
    <definedName name="F_13_300_3">"'file:///d:/obra%20andrade/bm%2002%20-%20cs/drenagem-bm02.xls'#$''.$l$33"</definedName>
    <definedName name="F_13_300_4">"'file:///d:/obra%20andrade/bm%2002%20-%20cs/drenagem-bm02.xls'#$''.$l$33"</definedName>
    <definedName name="F_13_300_5">"'file:///d:/obra%20andrade/bm%2002%20-%20cs/drenagem-bm02.xls'#$''.$l$33"</definedName>
    <definedName name="F_13_300_6">"'file:///d:/obra%20andrade/bm%2002%20-%20cs/drenagem-bm02.xls'#$''.$l$33"</definedName>
    <definedName name="F_13_300_7">"'file:///d:/obra%20andrade/bm%2002%20-%20cs/drenagem-bm02.xls'#$''.$l$33"</definedName>
    <definedName name="F_13_330" localSheetId="1">#REF!</definedName>
    <definedName name="F_13_330" localSheetId="4">#REF!</definedName>
    <definedName name="F_13_330" localSheetId="2">#REF!</definedName>
    <definedName name="F_13_330">#REF!</definedName>
    <definedName name="F_13_330_2">"'file:///d:/obra%20andrade/bm%2002%20-%20cs/drenagem-bm02.xls'#$''.$m$33"</definedName>
    <definedName name="F_13_330_3">"'file:///d:/obra%20andrade/bm%2002%20-%20cs/drenagem-bm02.xls'#$''.$m$33"</definedName>
    <definedName name="F_13_330_4">"'file:///d:/obra%20andrade/bm%2002%20-%20cs/drenagem-bm02.xls'#$''.$m$33"</definedName>
    <definedName name="F_13_330_5">"'file:///d:/obra%20andrade/bm%2002%20-%20cs/drenagem-bm02.xls'#$''.$m$33"</definedName>
    <definedName name="F_13_330_6">"'file:///d:/obra%20andrade/bm%2002%20-%20cs/drenagem-bm02.xls'#$''.$m$33"</definedName>
    <definedName name="F_13_330_7">"'file:///d:/obra%20andrade/bm%2002%20-%20cs/drenagem-bm02.xls'#$''.$m$33"</definedName>
    <definedName name="F_13_360" localSheetId="1">#REF!</definedName>
    <definedName name="F_13_360" localSheetId="4">#REF!</definedName>
    <definedName name="F_13_360" localSheetId="2">#REF!</definedName>
    <definedName name="F_13_360">#REF!</definedName>
    <definedName name="F_13_360_2">"'file:///d:/obra%20andrade/bm%2002%20-%20cs/drenagem-bm02.xls'#$''.$n$33"</definedName>
    <definedName name="F_13_360_3">"'file:///d:/obra%20andrade/bm%2002%20-%20cs/drenagem-bm02.xls'#$''.$n$33"</definedName>
    <definedName name="F_13_360_4">"'file:///d:/obra%20andrade/bm%2002%20-%20cs/drenagem-bm02.xls'#$''.$n$33"</definedName>
    <definedName name="F_13_360_5">"'file:///d:/obra%20andrade/bm%2002%20-%20cs/drenagem-bm02.xls'#$''.$n$33"</definedName>
    <definedName name="F_13_360_6">"'file:///d:/obra%20andrade/bm%2002%20-%20cs/drenagem-bm02.xls'#$''.$n$33"</definedName>
    <definedName name="F_13_360_7">"'file:///d:/obra%20andrade/bm%2002%20-%20cs/drenagem-bm02.xls'#$''.$n$33"</definedName>
    <definedName name="F_13_390" localSheetId="1">#REF!</definedName>
    <definedName name="F_13_390" localSheetId="4">#REF!</definedName>
    <definedName name="F_13_390" localSheetId="2">#REF!</definedName>
    <definedName name="F_13_390">#REF!</definedName>
    <definedName name="F_13_390_2">"'file:///d:/obra%20andrade/bm%2002%20-%20cs/drenagem-bm02.xls'#$''.$o$33"</definedName>
    <definedName name="F_13_390_3">"'file:///d:/obra%20andrade/bm%2002%20-%20cs/drenagem-bm02.xls'#$''.$o$33"</definedName>
    <definedName name="F_13_390_4">"'file:///d:/obra%20andrade/bm%2002%20-%20cs/drenagem-bm02.xls'#$''.$o$33"</definedName>
    <definedName name="F_13_390_5">"'file:///d:/obra%20andrade/bm%2002%20-%20cs/drenagem-bm02.xls'#$''.$o$33"</definedName>
    <definedName name="F_13_390_6">"'file:///d:/obra%20andrade/bm%2002%20-%20cs/drenagem-bm02.xls'#$''.$o$33"</definedName>
    <definedName name="F_13_390_7">"'file:///d:/obra%20andrade/bm%2002%20-%20cs/drenagem-bm02.xls'#$''.$o$33"</definedName>
    <definedName name="F_13_420" localSheetId="1">#REF!</definedName>
    <definedName name="F_13_420" localSheetId="4">#REF!</definedName>
    <definedName name="F_13_420" localSheetId="2">#REF!</definedName>
    <definedName name="F_13_420">#REF!</definedName>
    <definedName name="F_13_420_2">"'file:///d:/obra%20andrade/bm%2002%20-%20cs/drenagem-bm02.xls'#$''.$p$33"</definedName>
    <definedName name="F_13_420_3">"'file:///d:/obra%20andrade/bm%2002%20-%20cs/drenagem-bm02.xls'#$''.$p$33"</definedName>
    <definedName name="F_13_420_4">"'file:///d:/obra%20andrade/bm%2002%20-%20cs/drenagem-bm02.xls'#$''.$p$33"</definedName>
    <definedName name="F_13_420_5">"'file:///d:/obra%20andrade/bm%2002%20-%20cs/drenagem-bm02.xls'#$''.$p$33"</definedName>
    <definedName name="F_13_420_6">"'file:///d:/obra%20andrade/bm%2002%20-%20cs/drenagem-bm02.xls'#$''.$p$33"</definedName>
    <definedName name="F_13_420_7">"'file:///d:/obra%20andrade/bm%2002%20-%20cs/drenagem-bm02.xls'#$''.$p$33"</definedName>
    <definedName name="F_13_450" localSheetId="1">#REF!</definedName>
    <definedName name="F_13_450" localSheetId="4">#REF!</definedName>
    <definedName name="F_13_450" localSheetId="2">#REF!</definedName>
    <definedName name="F_13_450">#REF!</definedName>
    <definedName name="F_13_450_2">"'file:///d:/obra%20andrade/bm%2002%20-%20cs/drenagem-bm02.xls'#$''.$q$33"</definedName>
    <definedName name="F_13_450_3">"'file:///d:/obra%20andrade/bm%2002%20-%20cs/drenagem-bm02.xls'#$''.$q$33"</definedName>
    <definedName name="F_13_450_4">"'file:///d:/obra%20andrade/bm%2002%20-%20cs/drenagem-bm02.xls'#$''.$q$33"</definedName>
    <definedName name="F_13_450_5">"'file:///d:/obra%20andrade/bm%2002%20-%20cs/drenagem-bm02.xls'#$''.$q$33"</definedName>
    <definedName name="F_13_450_6">"'file:///d:/obra%20andrade/bm%2002%20-%20cs/drenagem-bm02.xls'#$''.$q$33"</definedName>
    <definedName name="F_13_450_7">"'file:///d:/obra%20andrade/bm%2002%20-%20cs/drenagem-bm02.xls'#$''.$q$33"</definedName>
    <definedName name="F_13_480" localSheetId="1">#REF!</definedName>
    <definedName name="F_13_480" localSheetId="4">#REF!</definedName>
    <definedName name="F_13_480" localSheetId="2">#REF!</definedName>
    <definedName name="F_13_480">#REF!</definedName>
    <definedName name="F_13_480_2">"'file:///d:/obra%20andrade/bm%2002%20-%20cs/drenagem-bm02.xls'#$''.$r$33"</definedName>
    <definedName name="F_13_480_3">"'file:///d:/obra%20andrade/bm%2002%20-%20cs/drenagem-bm02.xls'#$''.$r$33"</definedName>
    <definedName name="F_13_480_4">"'file:///d:/obra%20andrade/bm%2002%20-%20cs/drenagem-bm02.xls'#$''.$r$33"</definedName>
    <definedName name="F_13_480_5">"'file:///d:/obra%20andrade/bm%2002%20-%20cs/drenagem-bm02.xls'#$''.$r$33"</definedName>
    <definedName name="F_13_480_6">"'file:///d:/obra%20andrade/bm%2002%20-%20cs/drenagem-bm02.xls'#$''.$r$33"</definedName>
    <definedName name="F_13_480_7">"'file:///d:/obra%20andrade/bm%2002%20-%20cs/drenagem-bm02.xls'#$''.$r$33"</definedName>
    <definedName name="F_13_510" localSheetId="1">#REF!</definedName>
    <definedName name="F_13_510" localSheetId="4">#REF!</definedName>
    <definedName name="F_13_510" localSheetId="2">#REF!</definedName>
    <definedName name="F_13_510">#REF!</definedName>
    <definedName name="F_13_510_2">"'file:///d:/obra%20andrade/bm%2002%20-%20cs/drenagem-bm02.xls'#$''.$s$33"</definedName>
    <definedName name="F_13_510_3">"'file:///d:/obra%20andrade/bm%2002%20-%20cs/drenagem-bm02.xls'#$''.$s$33"</definedName>
    <definedName name="F_13_510_4">"'file:///d:/obra%20andrade/bm%2002%20-%20cs/drenagem-bm02.xls'#$''.$s$33"</definedName>
    <definedName name="F_13_510_5">"'file:///d:/obra%20andrade/bm%2002%20-%20cs/drenagem-bm02.xls'#$''.$s$33"</definedName>
    <definedName name="F_13_510_6">"'file:///d:/obra%20andrade/bm%2002%20-%20cs/drenagem-bm02.xls'#$''.$s$33"</definedName>
    <definedName name="F_13_510_7">"'file:///d:/obra%20andrade/bm%2002%20-%20cs/drenagem-bm02.xls'#$''.$s$33"</definedName>
    <definedName name="F_13_540" localSheetId="1">#REF!</definedName>
    <definedName name="F_13_540" localSheetId="4">#REF!</definedName>
    <definedName name="F_13_540" localSheetId="2">#REF!</definedName>
    <definedName name="F_13_540">#REF!</definedName>
    <definedName name="F_13_540_2">"'file:///d:/obra%20andrade/bm%2002%20-%20cs/drenagem-bm02.xls'#$''.$t$33"</definedName>
    <definedName name="F_13_540_3">"'file:///d:/obra%20andrade/bm%2002%20-%20cs/drenagem-bm02.xls'#$''.$t$33"</definedName>
    <definedName name="F_13_540_4">"'file:///d:/obra%20andrade/bm%2002%20-%20cs/drenagem-bm02.xls'#$''.$t$33"</definedName>
    <definedName name="F_13_540_5">"'file:///d:/obra%20andrade/bm%2002%20-%20cs/drenagem-bm02.xls'#$''.$t$33"</definedName>
    <definedName name="F_13_540_6">"'file:///d:/obra%20andrade/bm%2002%20-%20cs/drenagem-bm02.xls'#$''.$t$33"</definedName>
    <definedName name="F_13_540_7">"'file:///d:/obra%20andrade/bm%2002%20-%20cs/drenagem-bm02.xls'#$''.$t$33"</definedName>
    <definedName name="F_13_570" localSheetId="1">#REF!</definedName>
    <definedName name="F_13_570" localSheetId="4">#REF!</definedName>
    <definedName name="F_13_570" localSheetId="2">#REF!</definedName>
    <definedName name="F_13_570">#REF!</definedName>
    <definedName name="F_13_570_2">"'file:///d:/obra%20andrade/bm%2002%20-%20cs/drenagem-bm02.xls'#$''.$u$33"</definedName>
    <definedName name="F_13_570_3">"'file:///d:/obra%20andrade/bm%2002%20-%20cs/drenagem-bm02.xls'#$''.$u$33"</definedName>
    <definedName name="F_13_570_4">"'file:///d:/obra%20andrade/bm%2002%20-%20cs/drenagem-bm02.xls'#$''.$u$33"</definedName>
    <definedName name="F_13_570_5">"'file:///d:/obra%20andrade/bm%2002%20-%20cs/drenagem-bm02.xls'#$''.$u$33"</definedName>
    <definedName name="F_13_570_6">"'file:///d:/obra%20andrade/bm%2002%20-%20cs/drenagem-bm02.xls'#$''.$u$33"</definedName>
    <definedName name="F_13_570_7">"'file:///d:/obra%20andrade/bm%2002%20-%20cs/drenagem-bm02.xls'#$''.$u$33"</definedName>
    <definedName name="F_13_60" localSheetId="1">#REF!</definedName>
    <definedName name="F_13_60" localSheetId="4">#REF!</definedName>
    <definedName name="F_13_60" localSheetId="2">#REF!</definedName>
    <definedName name="F_13_60">#REF!</definedName>
    <definedName name="F_13_60_2">"'file:///d:/obra%20andrade/bm%2002%20-%20cs/drenagem-bm02.xls'#$''.$d$33"</definedName>
    <definedName name="F_13_60_3">"'file:///d:/obra%20andrade/bm%2002%20-%20cs/drenagem-bm02.xls'#$''.$d$33"</definedName>
    <definedName name="F_13_60_4">"'file:///d:/obra%20andrade/bm%2002%20-%20cs/drenagem-bm02.xls'#$''.$d$33"</definedName>
    <definedName name="F_13_60_5">"'file:///d:/obra%20andrade/bm%2002%20-%20cs/drenagem-bm02.xls'#$''.$d$33"</definedName>
    <definedName name="F_13_60_6">"'file:///d:/obra%20andrade/bm%2002%20-%20cs/drenagem-bm02.xls'#$''.$d$33"</definedName>
    <definedName name="F_13_60_7">"'file:///d:/obra%20andrade/bm%2002%20-%20cs/drenagem-bm02.xls'#$''.$d$33"</definedName>
    <definedName name="F_13_600" localSheetId="1">#REF!</definedName>
    <definedName name="F_13_600" localSheetId="4">#REF!</definedName>
    <definedName name="F_13_600" localSheetId="2">#REF!</definedName>
    <definedName name="F_13_600">#REF!</definedName>
    <definedName name="F_13_600_2">"'file:///d:/obra%20andrade/bm%2002%20-%20cs/drenagem-bm02.xls'#$''.$v$33"</definedName>
    <definedName name="F_13_600_3">"'file:///d:/obra%20andrade/bm%2002%20-%20cs/drenagem-bm02.xls'#$''.$v$33"</definedName>
    <definedName name="F_13_600_4">"'file:///d:/obra%20andrade/bm%2002%20-%20cs/drenagem-bm02.xls'#$''.$v$33"</definedName>
    <definedName name="F_13_600_5">"'file:///d:/obra%20andrade/bm%2002%20-%20cs/drenagem-bm02.xls'#$''.$v$33"</definedName>
    <definedName name="F_13_600_6">"'file:///d:/obra%20andrade/bm%2002%20-%20cs/drenagem-bm02.xls'#$''.$v$33"</definedName>
    <definedName name="F_13_600_7">"'file:///d:/obra%20andrade/bm%2002%20-%20cs/drenagem-bm02.xls'#$''.$v$33"</definedName>
    <definedName name="F_13_630" localSheetId="1">#REF!</definedName>
    <definedName name="F_13_630" localSheetId="4">#REF!</definedName>
    <definedName name="F_13_630" localSheetId="2">#REF!</definedName>
    <definedName name="F_13_630">#REF!</definedName>
    <definedName name="F_13_630_2">"'file:///d:/obra%20andrade/bm%2002%20-%20cs/drenagem-bm02.xls'#$''.$w$33"</definedName>
    <definedName name="F_13_630_3">"'file:///d:/obra%20andrade/bm%2002%20-%20cs/drenagem-bm02.xls'#$''.$w$33"</definedName>
    <definedName name="F_13_630_4">"'file:///d:/obra%20andrade/bm%2002%20-%20cs/drenagem-bm02.xls'#$''.$w$33"</definedName>
    <definedName name="F_13_630_5">"'file:///d:/obra%20andrade/bm%2002%20-%20cs/drenagem-bm02.xls'#$''.$w$33"</definedName>
    <definedName name="F_13_630_6">"'file:///d:/obra%20andrade/bm%2002%20-%20cs/drenagem-bm02.xls'#$''.$w$33"</definedName>
    <definedName name="F_13_630_7">"'file:///d:/obra%20andrade/bm%2002%20-%20cs/drenagem-bm02.xls'#$''.$w$33"</definedName>
    <definedName name="F_13_660" localSheetId="1">#REF!</definedName>
    <definedName name="F_13_660" localSheetId="4">#REF!</definedName>
    <definedName name="F_13_660" localSheetId="2">#REF!</definedName>
    <definedName name="F_13_660">#REF!</definedName>
    <definedName name="F_13_660_2">"'file:///d:/obra%20andrade/bm%2002%20-%20cs/drenagem-bm02.xls'#$''.$x$33"</definedName>
    <definedName name="F_13_660_3">"'file:///d:/obra%20andrade/bm%2002%20-%20cs/drenagem-bm02.xls'#$''.$x$33"</definedName>
    <definedName name="F_13_660_4">"'file:///d:/obra%20andrade/bm%2002%20-%20cs/drenagem-bm02.xls'#$''.$x$33"</definedName>
    <definedName name="F_13_660_5">"'file:///d:/obra%20andrade/bm%2002%20-%20cs/drenagem-bm02.xls'#$''.$x$33"</definedName>
    <definedName name="F_13_660_6">"'file:///d:/obra%20andrade/bm%2002%20-%20cs/drenagem-bm02.xls'#$''.$x$33"</definedName>
    <definedName name="F_13_660_7">"'file:///d:/obra%20andrade/bm%2002%20-%20cs/drenagem-bm02.xls'#$''.$x$33"</definedName>
    <definedName name="F_13_690" localSheetId="1">#REF!</definedName>
    <definedName name="F_13_690" localSheetId="4">#REF!</definedName>
    <definedName name="F_13_690" localSheetId="2">#REF!</definedName>
    <definedName name="F_13_690">#REF!</definedName>
    <definedName name="F_13_690_2">"'file:///d:/obra%20andrade/bm%2002%20-%20cs/drenagem-bm02.xls'#$''.$y$33"</definedName>
    <definedName name="F_13_690_3">"'file:///d:/obra%20andrade/bm%2002%20-%20cs/drenagem-bm02.xls'#$''.$y$33"</definedName>
    <definedName name="F_13_690_4">"'file:///d:/obra%20andrade/bm%2002%20-%20cs/drenagem-bm02.xls'#$''.$y$33"</definedName>
    <definedName name="F_13_690_5">"'file:///d:/obra%20andrade/bm%2002%20-%20cs/drenagem-bm02.xls'#$''.$y$33"</definedName>
    <definedName name="F_13_690_6">"'file:///d:/obra%20andrade/bm%2002%20-%20cs/drenagem-bm02.xls'#$''.$y$33"</definedName>
    <definedName name="F_13_690_7">"'file:///d:/obra%20andrade/bm%2002%20-%20cs/drenagem-bm02.xls'#$''.$y$33"</definedName>
    <definedName name="F_13_720" localSheetId="1">#REF!</definedName>
    <definedName name="F_13_720" localSheetId="4">#REF!</definedName>
    <definedName name="F_13_720" localSheetId="2">#REF!</definedName>
    <definedName name="F_13_720">#REF!</definedName>
    <definedName name="F_13_720_2">"'file:///d:/obra%20andrade/bm%2002%20-%20cs/drenagem-bm02.xls'#$''.$z$33"</definedName>
    <definedName name="F_13_720_3">"'file:///d:/obra%20andrade/bm%2002%20-%20cs/drenagem-bm02.xls'#$''.$z$33"</definedName>
    <definedName name="F_13_720_4">"'file:///d:/obra%20andrade/bm%2002%20-%20cs/drenagem-bm02.xls'#$''.$z$33"</definedName>
    <definedName name="F_13_720_5">"'file:///d:/obra%20andrade/bm%2002%20-%20cs/drenagem-bm02.xls'#$''.$z$33"</definedName>
    <definedName name="F_13_720_6">"'file:///d:/obra%20andrade/bm%2002%20-%20cs/drenagem-bm02.xls'#$''.$z$33"</definedName>
    <definedName name="F_13_720_7">"'file:///d:/obra%20andrade/bm%2002%20-%20cs/drenagem-bm02.xls'#$''.$z$33"</definedName>
    <definedName name="F_13_90" localSheetId="1">#REF!</definedName>
    <definedName name="F_13_90" localSheetId="4">#REF!</definedName>
    <definedName name="F_13_90" localSheetId="2">#REF!</definedName>
    <definedName name="F_13_90">#REF!</definedName>
    <definedName name="F_13_90_2">"'file:///d:/obra%20andrade/bm%2002%20-%20cs/drenagem-bm02.xls'#$''.$e$33"</definedName>
    <definedName name="F_13_90_3">"'file:///d:/obra%20andrade/bm%2002%20-%20cs/drenagem-bm02.xls'#$''.$e$33"</definedName>
    <definedName name="F_13_90_4">"'file:///d:/obra%20andrade/bm%2002%20-%20cs/drenagem-bm02.xls'#$''.$e$33"</definedName>
    <definedName name="F_13_90_5">"'file:///d:/obra%20andrade/bm%2002%20-%20cs/drenagem-bm02.xls'#$''.$e$33"</definedName>
    <definedName name="F_13_90_6">"'file:///d:/obra%20andrade/bm%2002%20-%20cs/drenagem-bm02.xls'#$''.$e$33"</definedName>
    <definedName name="F_13_90_7">"'file:///d:/obra%20andrade/bm%2002%20-%20cs/drenagem-bm02.xls'#$''.$e$33"</definedName>
    <definedName name="F_14_120" localSheetId="1">#REF!</definedName>
    <definedName name="F_14_120" localSheetId="4">#REF!</definedName>
    <definedName name="F_14_120" localSheetId="2">#REF!</definedName>
    <definedName name="F_14_120">#REF!</definedName>
    <definedName name="F_14_120_2">"'file:///d:/obra%20andrade/bm%2002%20-%20cs/drenagem-bm02.xls'#$''.$f$35"</definedName>
    <definedName name="F_14_120_3">"'file:///d:/obra%20andrade/bm%2002%20-%20cs/drenagem-bm02.xls'#$''.$f$35"</definedName>
    <definedName name="F_14_120_4">"'file:///d:/obra%20andrade/bm%2002%20-%20cs/drenagem-bm02.xls'#$''.$f$35"</definedName>
    <definedName name="F_14_120_5">"'file:///d:/obra%20andrade/bm%2002%20-%20cs/drenagem-bm02.xls'#$''.$f$35"</definedName>
    <definedName name="F_14_120_6">"'file:///d:/obra%20andrade/bm%2002%20-%20cs/drenagem-bm02.xls'#$''.$f$35"</definedName>
    <definedName name="F_14_120_7">"'file:///d:/obra%20andrade/bm%2002%20-%20cs/drenagem-bm02.xls'#$''.$f$35"</definedName>
    <definedName name="F_14_150" localSheetId="1">#REF!</definedName>
    <definedName name="F_14_150" localSheetId="4">#REF!</definedName>
    <definedName name="F_14_150" localSheetId="2">#REF!</definedName>
    <definedName name="F_14_150">#REF!</definedName>
    <definedName name="F_14_150_2">"'file:///d:/obra%20andrade/bm%2002%20-%20cs/drenagem-bm02.xls'#$''.$g$35"</definedName>
    <definedName name="F_14_150_3">"'file:///d:/obra%20andrade/bm%2002%20-%20cs/drenagem-bm02.xls'#$''.$g$35"</definedName>
    <definedName name="F_14_150_4">"'file:///d:/obra%20andrade/bm%2002%20-%20cs/drenagem-bm02.xls'#$''.$g$35"</definedName>
    <definedName name="F_14_150_5">"'file:///d:/obra%20andrade/bm%2002%20-%20cs/drenagem-bm02.xls'#$''.$g$35"</definedName>
    <definedName name="F_14_150_6">"'file:///d:/obra%20andrade/bm%2002%20-%20cs/drenagem-bm02.xls'#$''.$g$35"</definedName>
    <definedName name="F_14_150_7">"'file:///d:/obra%20andrade/bm%2002%20-%20cs/drenagem-bm02.xls'#$''.$g$35"</definedName>
    <definedName name="F_14_180" localSheetId="1">#REF!</definedName>
    <definedName name="F_14_180" localSheetId="4">#REF!</definedName>
    <definedName name="F_14_180" localSheetId="2">#REF!</definedName>
    <definedName name="F_14_180">#REF!</definedName>
    <definedName name="F_14_180_2">"'file:///d:/obra%20andrade/bm%2002%20-%20cs/drenagem-bm02.xls'#$''.$h$35"</definedName>
    <definedName name="F_14_180_3">"'file:///d:/obra%20andrade/bm%2002%20-%20cs/drenagem-bm02.xls'#$''.$h$35"</definedName>
    <definedName name="F_14_180_4">"'file:///d:/obra%20andrade/bm%2002%20-%20cs/drenagem-bm02.xls'#$''.$h$35"</definedName>
    <definedName name="F_14_180_5">"'file:///d:/obra%20andrade/bm%2002%20-%20cs/drenagem-bm02.xls'#$''.$h$35"</definedName>
    <definedName name="F_14_180_6">"'file:///d:/obra%20andrade/bm%2002%20-%20cs/drenagem-bm02.xls'#$''.$h$35"</definedName>
    <definedName name="F_14_180_7">"'file:///d:/obra%20andrade/bm%2002%20-%20cs/drenagem-bm02.xls'#$''.$h$35"</definedName>
    <definedName name="F_14_210" localSheetId="1">#REF!</definedName>
    <definedName name="F_14_210" localSheetId="4">#REF!</definedName>
    <definedName name="F_14_210" localSheetId="2">#REF!</definedName>
    <definedName name="F_14_210">#REF!</definedName>
    <definedName name="F_14_210_2">"'file:///d:/obra%20andrade/bm%2002%20-%20cs/drenagem-bm02.xls'#$''.$i$35"</definedName>
    <definedName name="F_14_210_3">"'file:///d:/obra%20andrade/bm%2002%20-%20cs/drenagem-bm02.xls'#$''.$i$35"</definedName>
    <definedName name="F_14_210_4">"'file:///d:/obra%20andrade/bm%2002%20-%20cs/drenagem-bm02.xls'#$''.$i$35"</definedName>
    <definedName name="F_14_210_5">"'file:///d:/obra%20andrade/bm%2002%20-%20cs/drenagem-bm02.xls'#$''.$i$35"</definedName>
    <definedName name="F_14_210_6">"'file:///d:/obra%20andrade/bm%2002%20-%20cs/drenagem-bm02.xls'#$''.$i$35"</definedName>
    <definedName name="F_14_210_7">"'file:///d:/obra%20andrade/bm%2002%20-%20cs/drenagem-bm02.xls'#$''.$i$35"</definedName>
    <definedName name="F_14_240" localSheetId="1">#REF!</definedName>
    <definedName name="F_14_240" localSheetId="4">#REF!</definedName>
    <definedName name="F_14_240" localSheetId="2">#REF!</definedName>
    <definedName name="F_14_240">#REF!</definedName>
    <definedName name="F_14_240_2">"'file:///d:/obra%20andrade/bm%2002%20-%20cs/drenagem-bm02.xls'#$''.$j$35"</definedName>
    <definedName name="F_14_240_3">"'file:///d:/obra%20andrade/bm%2002%20-%20cs/drenagem-bm02.xls'#$''.$j$35"</definedName>
    <definedName name="F_14_240_4">"'file:///d:/obra%20andrade/bm%2002%20-%20cs/drenagem-bm02.xls'#$''.$j$35"</definedName>
    <definedName name="F_14_240_5">"'file:///d:/obra%20andrade/bm%2002%20-%20cs/drenagem-bm02.xls'#$''.$j$35"</definedName>
    <definedName name="F_14_240_6">"'file:///d:/obra%20andrade/bm%2002%20-%20cs/drenagem-bm02.xls'#$''.$j$35"</definedName>
    <definedName name="F_14_240_7">"'file:///d:/obra%20andrade/bm%2002%20-%20cs/drenagem-bm02.xls'#$''.$j$35"</definedName>
    <definedName name="F_14_270" localSheetId="1">#REF!</definedName>
    <definedName name="F_14_270" localSheetId="4">#REF!</definedName>
    <definedName name="F_14_270" localSheetId="2">#REF!</definedName>
    <definedName name="F_14_270">#REF!</definedName>
    <definedName name="F_14_270_2">"'file:///d:/obra%20andrade/bm%2002%20-%20cs/drenagem-bm02.xls'#$''.$k$35"</definedName>
    <definedName name="F_14_270_3">"'file:///d:/obra%20andrade/bm%2002%20-%20cs/drenagem-bm02.xls'#$''.$k$35"</definedName>
    <definedName name="F_14_270_4">"'file:///d:/obra%20andrade/bm%2002%20-%20cs/drenagem-bm02.xls'#$''.$k$35"</definedName>
    <definedName name="F_14_270_5">"'file:///d:/obra%20andrade/bm%2002%20-%20cs/drenagem-bm02.xls'#$''.$k$35"</definedName>
    <definedName name="F_14_270_6">"'file:///d:/obra%20andrade/bm%2002%20-%20cs/drenagem-bm02.xls'#$''.$k$35"</definedName>
    <definedName name="F_14_270_7">"'file:///d:/obra%20andrade/bm%2002%20-%20cs/drenagem-bm02.xls'#$''.$k$35"</definedName>
    <definedName name="F_14_30" localSheetId="1">#REF!</definedName>
    <definedName name="F_14_30" localSheetId="4">#REF!</definedName>
    <definedName name="F_14_30" localSheetId="2">#REF!</definedName>
    <definedName name="F_14_30">#REF!</definedName>
    <definedName name="F_14_30_2">"'file:///d:/obra%20andrade/bm%2002%20-%20cs/drenagem-bm02.xls'#$''.$c$35"</definedName>
    <definedName name="F_14_30_3">"'file:///d:/obra%20andrade/bm%2002%20-%20cs/drenagem-bm02.xls'#$''.$c$35"</definedName>
    <definedName name="F_14_30_4">"'file:///d:/obra%20andrade/bm%2002%20-%20cs/drenagem-bm02.xls'#$''.$c$35"</definedName>
    <definedName name="F_14_30_5">"'file:///d:/obra%20andrade/bm%2002%20-%20cs/drenagem-bm02.xls'#$''.$c$35"</definedName>
    <definedName name="F_14_30_6">"'file:///d:/obra%20andrade/bm%2002%20-%20cs/drenagem-bm02.xls'#$''.$c$35"</definedName>
    <definedName name="F_14_30_7">"'file:///d:/obra%20andrade/bm%2002%20-%20cs/drenagem-bm02.xls'#$''.$c$35"</definedName>
    <definedName name="F_14_300" localSheetId="1">#REF!</definedName>
    <definedName name="F_14_300" localSheetId="4">#REF!</definedName>
    <definedName name="F_14_300" localSheetId="2">#REF!</definedName>
    <definedName name="F_14_300">#REF!</definedName>
    <definedName name="F_14_300_2">"'file:///d:/obra%20andrade/bm%2002%20-%20cs/drenagem-bm02.xls'#$''.$l$35"</definedName>
    <definedName name="F_14_300_3">"'file:///d:/obra%20andrade/bm%2002%20-%20cs/drenagem-bm02.xls'#$''.$l$35"</definedName>
    <definedName name="F_14_300_4">"'file:///d:/obra%20andrade/bm%2002%20-%20cs/drenagem-bm02.xls'#$''.$l$35"</definedName>
    <definedName name="F_14_300_5">"'file:///d:/obra%20andrade/bm%2002%20-%20cs/drenagem-bm02.xls'#$''.$l$35"</definedName>
    <definedName name="F_14_300_6">"'file:///d:/obra%20andrade/bm%2002%20-%20cs/drenagem-bm02.xls'#$''.$l$35"</definedName>
    <definedName name="F_14_300_7">"'file:///d:/obra%20andrade/bm%2002%20-%20cs/drenagem-bm02.xls'#$''.$l$35"</definedName>
    <definedName name="F_14_330" localSheetId="1">#REF!</definedName>
    <definedName name="F_14_330" localSheetId="4">#REF!</definedName>
    <definedName name="F_14_330" localSheetId="2">#REF!</definedName>
    <definedName name="F_14_330">#REF!</definedName>
    <definedName name="F_14_330_2">"'file:///d:/obra%20andrade/bm%2002%20-%20cs/drenagem-bm02.xls'#$''.$m$35"</definedName>
    <definedName name="F_14_330_3">"'file:///d:/obra%20andrade/bm%2002%20-%20cs/drenagem-bm02.xls'#$''.$m$35"</definedName>
    <definedName name="F_14_330_4">"'file:///d:/obra%20andrade/bm%2002%20-%20cs/drenagem-bm02.xls'#$''.$m$35"</definedName>
    <definedName name="F_14_330_5">"'file:///d:/obra%20andrade/bm%2002%20-%20cs/drenagem-bm02.xls'#$''.$m$35"</definedName>
    <definedName name="F_14_330_6">"'file:///d:/obra%20andrade/bm%2002%20-%20cs/drenagem-bm02.xls'#$''.$m$35"</definedName>
    <definedName name="F_14_330_7">"'file:///d:/obra%20andrade/bm%2002%20-%20cs/drenagem-bm02.xls'#$''.$m$35"</definedName>
    <definedName name="F_14_360" localSheetId="1">#REF!</definedName>
    <definedName name="F_14_360" localSheetId="4">#REF!</definedName>
    <definedName name="F_14_360" localSheetId="2">#REF!</definedName>
    <definedName name="F_14_360">#REF!</definedName>
    <definedName name="F_14_360_2">"'file:///d:/obra%20andrade/bm%2002%20-%20cs/drenagem-bm02.xls'#$''.$n$35"</definedName>
    <definedName name="F_14_360_3">"'file:///d:/obra%20andrade/bm%2002%20-%20cs/drenagem-bm02.xls'#$''.$n$35"</definedName>
    <definedName name="F_14_360_4">"'file:///d:/obra%20andrade/bm%2002%20-%20cs/drenagem-bm02.xls'#$''.$n$35"</definedName>
    <definedName name="F_14_360_5">"'file:///d:/obra%20andrade/bm%2002%20-%20cs/drenagem-bm02.xls'#$''.$n$35"</definedName>
    <definedName name="F_14_360_6">"'file:///d:/obra%20andrade/bm%2002%20-%20cs/drenagem-bm02.xls'#$''.$n$35"</definedName>
    <definedName name="F_14_360_7">"'file:///d:/obra%20andrade/bm%2002%20-%20cs/drenagem-bm02.xls'#$''.$n$35"</definedName>
    <definedName name="F_14_390" localSheetId="1">#REF!</definedName>
    <definedName name="F_14_390" localSheetId="4">#REF!</definedName>
    <definedName name="F_14_390" localSheetId="2">#REF!</definedName>
    <definedName name="F_14_390">#REF!</definedName>
    <definedName name="F_14_390_2">"'file:///d:/obra%20andrade/bm%2002%20-%20cs/drenagem-bm02.xls'#$''.$o$35"</definedName>
    <definedName name="F_14_390_3">"'file:///d:/obra%20andrade/bm%2002%20-%20cs/drenagem-bm02.xls'#$''.$o$35"</definedName>
    <definedName name="F_14_390_4">"'file:///d:/obra%20andrade/bm%2002%20-%20cs/drenagem-bm02.xls'#$''.$o$35"</definedName>
    <definedName name="F_14_390_5">"'file:///d:/obra%20andrade/bm%2002%20-%20cs/drenagem-bm02.xls'#$''.$o$35"</definedName>
    <definedName name="F_14_390_6">"'file:///d:/obra%20andrade/bm%2002%20-%20cs/drenagem-bm02.xls'#$''.$o$35"</definedName>
    <definedName name="F_14_390_7">"'file:///d:/obra%20andrade/bm%2002%20-%20cs/drenagem-bm02.xls'#$''.$o$35"</definedName>
    <definedName name="F_14_420" localSheetId="1">#REF!</definedName>
    <definedName name="F_14_420" localSheetId="4">#REF!</definedName>
    <definedName name="F_14_420" localSheetId="2">#REF!</definedName>
    <definedName name="F_14_420">#REF!</definedName>
    <definedName name="F_14_420_2">"'file:///d:/obra%20andrade/bm%2002%20-%20cs/drenagem-bm02.xls'#$''.$p$35"</definedName>
    <definedName name="F_14_420_3">"'file:///d:/obra%20andrade/bm%2002%20-%20cs/drenagem-bm02.xls'#$''.$p$35"</definedName>
    <definedName name="F_14_420_4">"'file:///d:/obra%20andrade/bm%2002%20-%20cs/drenagem-bm02.xls'#$''.$p$35"</definedName>
    <definedName name="F_14_420_5">"'file:///d:/obra%20andrade/bm%2002%20-%20cs/drenagem-bm02.xls'#$''.$p$35"</definedName>
    <definedName name="F_14_420_6">"'file:///d:/obra%20andrade/bm%2002%20-%20cs/drenagem-bm02.xls'#$''.$p$35"</definedName>
    <definedName name="F_14_420_7">"'file:///d:/obra%20andrade/bm%2002%20-%20cs/drenagem-bm02.xls'#$''.$p$35"</definedName>
    <definedName name="F_14_450" localSheetId="1">#REF!</definedName>
    <definedName name="F_14_450" localSheetId="4">#REF!</definedName>
    <definedName name="F_14_450" localSheetId="2">#REF!</definedName>
    <definedName name="F_14_450">#REF!</definedName>
    <definedName name="F_14_450_2">"'file:///d:/obra%20andrade/bm%2002%20-%20cs/drenagem-bm02.xls'#$''.$q$35"</definedName>
    <definedName name="F_14_450_3">"'file:///d:/obra%20andrade/bm%2002%20-%20cs/drenagem-bm02.xls'#$''.$q$35"</definedName>
    <definedName name="F_14_450_4">"'file:///d:/obra%20andrade/bm%2002%20-%20cs/drenagem-bm02.xls'#$''.$q$35"</definedName>
    <definedName name="F_14_450_5">"'file:///d:/obra%20andrade/bm%2002%20-%20cs/drenagem-bm02.xls'#$''.$q$35"</definedName>
    <definedName name="F_14_450_6">"'file:///d:/obra%20andrade/bm%2002%20-%20cs/drenagem-bm02.xls'#$''.$q$35"</definedName>
    <definedName name="F_14_450_7">"'file:///d:/obra%20andrade/bm%2002%20-%20cs/drenagem-bm02.xls'#$''.$q$35"</definedName>
    <definedName name="F_14_480" localSheetId="1">#REF!</definedName>
    <definedName name="F_14_480" localSheetId="4">#REF!</definedName>
    <definedName name="F_14_480" localSheetId="2">#REF!</definedName>
    <definedName name="F_14_480">#REF!</definedName>
    <definedName name="F_14_480_2">"'file:///d:/obra%20andrade/bm%2002%20-%20cs/drenagem-bm02.xls'#$''.$r$35"</definedName>
    <definedName name="F_14_480_3">"'file:///d:/obra%20andrade/bm%2002%20-%20cs/drenagem-bm02.xls'#$''.$r$35"</definedName>
    <definedName name="F_14_480_4">"'file:///d:/obra%20andrade/bm%2002%20-%20cs/drenagem-bm02.xls'#$''.$r$35"</definedName>
    <definedName name="F_14_480_5">"'file:///d:/obra%20andrade/bm%2002%20-%20cs/drenagem-bm02.xls'#$''.$r$35"</definedName>
    <definedName name="F_14_480_6">"'file:///d:/obra%20andrade/bm%2002%20-%20cs/drenagem-bm02.xls'#$''.$r$35"</definedName>
    <definedName name="F_14_480_7">"'file:///d:/obra%20andrade/bm%2002%20-%20cs/drenagem-bm02.xls'#$''.$r$35"</definedName>
    <definedName name="F_14_510" localSheetId="1">#REF!</definedName>
    <definedName name="F_14_510" localSheetId="4">#REF!</definedName>
    <definedName name="F_14_510" localSheetId="2">#REF!</definedName>
    <definedName name="F_14_510">#REF!</definedName>
    <definedName name="F_14_510_2">"'file:///d:/obra%20andrade/bm%2002%20-%20cs/drenagem-bm02.xls'#$''.$s$35"</definedName>
    <definedName name="F_14_510_3">"'file:///d:/obra%20andrade/bm%2002%20-%20cs/drenagem-bm02.xls'#$''.$s$35"</definedName>
    <definedName name="F_14_510_4">"'file:///d:/obra%20andrade/bm%2002%20-%20cs/drenagem-bm02.xls'#$''.$s$35"</definedName>
    <definedName name="F_14_510_5">"'file:///d:/obra%20andrade/bm%2002%20-%20cs/drenagem-bm02.xls'#$''.$s$35"</definedName>
    <definedName name="F_14_510_6">"'file:///d:/obra%20andrade/bm%2002%20-%20cs/drenagem-bm02.xls'#$''.$s$35"</definedName>
    <definedName name="F_14_510_7">"'file:///d:/obra%20andrade/bm%2002%20-%20cs/drenagem-bm02.xls'#$''.$s$35"</definedName>
    <definedName name="F_14_540" localSheetId="1">#REF!</definedName>
    <definedName name="F_14_540" localSheetId="4">#REF!</definedName>
    <definedName name="F_14_540" localSheetId="2">#REF!</definedName>
    <definedName name="F_14_540">#REF!</definedName>
    <definedName name="F_14_540_2">"'file:///d:/obra%20andrade/bm%2002%20-%20cs/drenagem-bm02.xls'#$''.$t$35"</definedName>
    <definedName name="F_14_540_3">"'file:///d:/obra%20andrade/bm%2002%20-%20cs/drenagem-bm02.xls'#$''.$t$35"</definedName>
    <definedName name="F_14_540_4">"'file:///d:/obra%20andrade/bm%2002%20-%20cs/drenagem-bm02.xls'#$''.$t$35"</definedName>
    <definedName name="F_14_540_5">"'file:///d:/obra%20andrade/bm%2002%20-%20cs/drenagem-bm02.xls'#$''.$t$35"</definedName>
    <definedName name="F_14_540_6">"'file:///d:/obra%20andrade/bm%2002%20-%20cs/drenagem-bm02.xls'#$''.$t$35"</definedName>
    <definedName name="F_14_540_7">"'file:///d:/obra%20andrade/bm%2002%20-%20cs/drenagem-bm02.xls'#$''.$t$35"</definedName>
    <definedName name="F_14_570" localSheetId="1">#REF!</definedName>
    <definedName name="F_14_570" localSheetId="4">#REF!</definedName>
    <definedName name="F_14_570" localSheetId="2">#REF!</definedName>
    <definedName name="F_14_570">#REF!</definedName>
    <definedName name="F_14_570_2">"'file:///d:/obra%20andrade/bm%2002%20-%20cs/drenagem-bm02.xls'#$''.$u$35"</definedName>
    <definedName name="F_14_570_3">"'file:///d:/obra%20andrade/bm%2002%20-%20cs/drenagem-bm02.xls'#$''.$u$35"</definedName>
    <definedName name="F_14_570_4">"'file:///d:/obra%20andrade/bm%2002%20-%20cs/drenagem-bm02.xls'#$''.$u$35"</definedName>
    <definedName name="F_14_570_5">"'file:///d:/obra%20andrade/bm%2002%20-%20cs/drenagem-bm02.xls'#$''.$u$35"</definedName>
    <definedName name="F_14_570_6">"'file:///d:/obra%20andrade/bm%2002%20-%20cs/drenagem-bm02.xls'#$''.$u$35"</definedName>
    <definedName name="F_14_570_7">"'file:///d:/obra%20andrade/bm%2002%20-%20cs/drenagem-bm02.xls'#$''.$u$35"</definedName>
    <definedName name="F_14_60" localSheetId="1">#REF!</definedName>
    <definedName name="F_14_60" localSheetId="4">#REF!</definedName>
    <definedName name="F_14_60" localSheetId="2">#REF!</definedName>
    <definedName name="F_14_60">#REF!</definedName>
    <definedName name="F_14_60_2">"'file:///d:/obra%20andrade/bm%2002%20-%20cs/drenagem-bm02.xls'#$''.$d$35"</definedName>
    <definedName name="F_14_60_3">"'file:///d:/obra%20andrade/bm%2002%20-%20cs/drenagem-bm02.xls'#$''.$d$35"</definedName>
    <definedName name="F_14_60_4">"'file:///d:/obra%20andrade/bm%2002%20-%20cs/drenagem-bm02.xls'#$''.$d$35"</definedName>
    <definedName name="F_14_60_5">"'file:///d:/obra%20andrade/bm%2002%20-%20cs/drenagem-bm02.xls'#$''.$d$35"</definedName>
    <definedName name="F_14_60_6">"'file:///d:/obra%20andrade/bm%2002%20-%20cs/drenagem-bm02.xls'#$''.$d$35"</definedName>
    <definedName name="F_14_60_7">"'file:///d:/obra%20andrade/bm%2002%20-%20cs/drenagem-bm02.xls'#$''.$d$35"</definedName>
    <definedName name="F_14_600" localSheetId="1">#REF!</definedName>
    <definedName name="F_14_600" localSheetId="4">#REF!</definedName>
    <definedName name="F_14_600" localSheetId="2">#REF!</definedName>
    <definedName name="F_14_600">#REF!</definedName>
    <definedName name="F_14_600_2">"'file:///d:/obra%20andrade/bm%2002%20-%20cs/drenagem-bm02.xls'#$''.$v$35"</definedName>
    <definedName name="F_14_600_3">"'file:///d:/obra%20andrade/bm%2002%20-%20cs/drenagem-bm02.xls'#$''.$v$35"</definedName>
    <definedName name="F_14_600_4">"'file:///d:/obra%20andrade/bm%2002%20-%20cs/drenagem-bm02.xls'#$''.$v$35"</definedName>
    <definedName name="F_14_600_5">"'file:///d:/obra%20andrade/bm%2002%20-%20cs/drenagem-bm02.xls'#$''.$v$35"</definedName>
    <definedName name="F_14_600_6">"'file:///d:/obra%20andrade/bm%2002%20-%20cs/drenagem-bm02.xls'#$''.$v$35"</definedName>
    <definedName name="F_14_600_7">"'file:///d:/obra%20andrade/bm%2002%20-%20cs/drenagem-bm02.xls'#$''.$v$35"</definedName>
    <definedName name="F_14_630" localSheetId="1">#REF!</definedName>
    <definedName name="F_14_630" localSheetId="4">#REF!</definedName>
    <definedName name="F_14_630" localSheetId="2">#REF!</definedName>
    <definedName name="F_14_630">#REF!</definedName>
    <definedName name="F_14_630_2">"'file:///d:/obra%20andrade/bm%2002%20-%20cs/drenagem-bm02.xls'#$''.$w$35"</definedName>
    <definedName name="F_14_630_3">"'file:///d:/obra%20andrade/bm%2002%20-%20cs/drenagem-bm02.xls'#$''.$w$35"</definedName>
    <definedName name="F_14_630_4">"'file:///d:/obra%20andrade/bm%2002%20-%20cs/drenagem-bm02.xls'#$''.$w$35"</definedName>
    <definedName name="F_14_630_5">"'file:///d:/obra%20andrade/bm%2002%20-%20cs/drenagem-bm02.xls'#$''.$w$35"</definedName>
    <definedName name="F_14_630_6">"'file:///d:/obra%20andrade/bm%2002%20-%20cs/drenagem-bm02.xls'#$''.$w$35"</definedName>
    <definedName name="F_14_630_7">"'file:///d:/obra%20andrade/bm%2002%20-%20cs/drenagem-bm02.xls'#$''.$w$35"</definedName>
    <definedName name="F_14_660" localSheetId="1">#REF!</definedName>
    <definedName name="F_14_660" localSheetId="4">#REF!</definedName>
    <definedName name="F_14_660" localSheetId="2">#REF!</definedName>
    <definedName name="F_14_660">#REF!</definedName>
    <definedName name="F_14_660_2">"'file:///d:/obra%20andrade/bm%2002%20-%20cs/drenagem-bm02.xls'#$''.$x$35"</definedName>
    <definedName name="F_14_660_3">"'file:///d:/obra%20andrade/bm%2002%20-%20cs/drenagem-bm02.xls'#$''.$x$35"</definedName>
    <definedName name="F_14_660_4">"'file:///d:/obra%20andrade/bm%2002%20-%20cs/drenagem-bm02.xls'#$''.$x$35"</definedName>
    <definedName name="F_14_660_5">"'file:///d:/obra%20andrade/bm%2002%20-%20cs/drenagem-bm02.xls'#$''.$x$35"</definedName>
    <definedName name="F_14_660_6">"'file:///d:/obra%20andrade/bm%2002%20-%20cs/drenagem-bm02.xls'#$''.$x$35"</definedName>
    <definedName name="F_14_660_7">"'file:///d:/obra%20andrade/bm%2002%20-%20cs/drenagem-bm02.xls'#$''.$x$35"</definedName>
    <definedName name="F_14_690" localSheetId="1">#REF!</definedName>
    <definedName name="F_14_690" localSheetId="4">#REF!</definedName>
    <definedName name="F_14_690" localSheetId="2">#REF!</definedName>
    <definedName name="F_14_690">#REF!</definedName>
    <definedName name="F_14_690_2">"'file:///d:/obra%20andrade/bm%2002%20-%20cs/drenagem-bm02.xls'#$''.$y$35"</definedName>
    <definedName name="F_14_690_3">"'file:///d:/obra%20andrade/bm%2002%20-%20cs/drenagem-bm02.xls'#$''.$y$35"</definedName>
    <definedName name="F_14_690_4">"'file:///d:/obra%20andrade/bm%2002%20-%20cs/drenagem-bm02.xls'#$''.$y$35"</definedName>
    <definedName name="F_14_690_5">"'file:///d:/obra%20andrade/bm%2002%20-%20cs/drenagem-bm02.xls'#$''.$y$35"</definedName>
    <definedName name="F_14_690_6">"'file:///d:/obra%20andrade/bm%2002%20-%20cs/drenagem-bm02.xls'#$''.$y$35"</definedName>
    <definedName name="F_14_690_7">"'file:///d:/obra%20andrade/bm%2002%20-%20cs/drenagem-bm02.xls'#$''.$y$35"</definedName>
    <definedName name="F_14_720" localSheetId="1">#REF!</definedName>
    <definedName name="F_14_720" localSheetId="4">#REF!</definedName>
    <definedName name="F_14_720" localSheetId="2">#REF!</definedName>
    <definedName name="F_14_720">#REF!</definedName>
    <definedName name="F_14_720_2">"'file:///d:/obra%20andrade/bm%2002%20-%20cs/drenagem-bm02.xls'#$''.$z$35"</definedName>
    <definedName name="F_14_720_3">"'file:///d:/obra%20andrade/bm%2002%20-%20cs/drenagem-bm02.xls'#$''.$z$35"</definedName>
    <definedName name="F_14_720_4">"'file:///d:/obra%20andrade/bm%2002%20-%20cs/drenagem-bm02.xls'#$''.$z$35"</definedName>
    <definedName name="F_14_720_5">"'file:///d:/obra%20andrade/bm%2002%20-%20cs/drenagem-bm02.xls'#$''.$z$35"</definedName>
    <definedName name="F_14_720_6">"'file:///d:/obra%20andrade/bm%2002%20-%20cs/drenagem-bm02.xls'#$''.$z$35"</definedName>
    <definedName name="F_14_720_7">"'file:///d:/obra%20andrade/bm%2002%20-%20cs/drenagem-bm02.xls'#$''.$z$35"</definedName>
    <definedName name="F_14_90" localSheetId="1">#REF!</definedName>
    <definedName name="F_14_90" localSheetId="4">#REF!</definedName>
    <definedName name="F_14_90" localSheetId="2">#REF!</definedName>
    <definedName name="F_14_90">#REF!</definedName>
    <definedName name="F_14_90_2">"'file:///d:/obra%20andrade/bm%2002%20-%20cs/drenagem-bm02.xls'#$''.$e$35"</definedName>
    <definedName name="F_14_90_3">"'file:///d:/obra%20andrade/bm%2002%20-%20cs/drenagem-bm02.xls'#$''.$e$35"</definedName>
    <definedName name="F_14_90_4">"'file:///d:/obra%20andrade/bm%2002%20-%20cs/drenagem-bm02.xls'#$''.$e$35"</definedName>
    <definedName name="F_14_90_5">"'file:///d:/obra%20andrade/bm%2002%20-%20cs/drenagem-bm02.xls'#$''.$e$35"</definedName>
    <definedName name="F_14_90_6">"'file:///d:/obra%20andrade/bm%2002%20-%20cs/drenagem-bm02.xls'#$''.$e$35"</definedName>
    <definedName name="F_14_90_7">"'file:///d:/obra%20andrade/bm%2002%20-%20cs/drenagem-bm02.xls'#$''.$e$35"</definedName>
    <definedName name="F_15_120" localSheetId="1">#REF!</definedName>
    <definedName name="F_15_120" localSheetId="4">#REF!</definedName>
    <definedName name="F_15_120" localSheetId="2">#REF!</definedName>
    <definedName name="F_15_120">#REF!</definedName>
    <definedName name="F_15_120_2">"'file:///d:/obra%20andrade/bm%2002%20-%20cs/drenagem-bm02.xls'#$''.$f$37"</definedName>
    <definedName name="F_15_120_3">"'file:///d:/obra%20andrade/bm%2002%20-%20cs/drenagem-bm02.xls'#$''.$f$37"</definedName>
    <definedName name="F_15_120_4">"'file:///d:/obra%20andrade/bm%2002%20-%20cs/drenagem-bm02.xls'#$''.$f$37"</definedName>
    <definedName name="F_15_120_5">"'file:///d:/obra%20andrade/bm%2002%20-%20cs/drenagem-bm02.xls'#$''.$f$37"</definedName>
    <definedName name="F_15_120_6">"'file:///d:/obra%20andrade/bm%2002%20-%20cs/drenagem-bm02.xls'#$''.$f$37"</definedName>
    <definedName name="F_15_120_7">"'file:///d:/obra%20andrade/bm%2002%20-%20cs/drenagem-bm02.xls'#$''.$f$37"</definedName>
    <definedName name="F_15_150" localSheetId="1">#REF!</definedName>
    <definedName name="F_15_150" localSheetId="4">#REF!</definedName>
    <definedName name="F_15_150" localSheetId="2">#REF!</definedName>
    <definedName name="F_15_150">#REF!</definedName>
    <definedName name="F_15_150_2">"'file:///d:/obra%20andrade/bm%2002%20-%20cs/drenagem-bm02.xls'#$''.$g$37"</definedName>
    <definedName name="F_15_150_3">"'file:///d:/obra%20andrade/bm%2002%20-%20cs/drenagem-bm02.xls'#$''.$g$37"</definedName>
    <definedName name="F_15_150_4">"'file:///d:/obra%20andrade/bm%2002%20-%20cs/drenagem-bm02.xls'#$''.$g$37"</definedName>
    <definedName name="F_15_150_5">"'file:///d:/obra%20andrade/bm%2002%20-%20cs/drenagem-bm02.xls'#$''.$g$37"</definedName>
    <definedName name="F_15_150_6">"'file:///d:/obra%20andrade/bm%2002%20-%20cs/drenagem-bm02.xls'#$''.$g$37"</definedName>
    <definedName name="F_15_150_7">"'file:///d:/obra%20andrade/bm%2002%20-%20cs/drenagem-bm02.xls'#$''.$g$37"</definedName>
    <definedName name="F_15_180" localSheetId="1">#REF!</definedName>
    <definedName name="F_15_180" localSheetId="4">#REF!</definedName>
    <definedName name="F_15_180" localSheetId="2">#REF!</definedName>
    <definedName name="F_15_180">#REF!</definedName>
    <definedName name="F_15_180_2">"'file:///d:/obra%20andrade/bm%2002%20-%20cs/drenagem-bm02.xls'#$''.$h$37"</definedName>
    <definedName name="F_15_180_3">"'file:///d:/obra%20andrade/bm%2002%20-%20cs/drenagem-bm02.xls'#$''.$h$37"</definedName>
    <definedName name="F_15_180_4">"'file:///d:/obra%20andrade/bm%2002%20-%20cs/drenagem-bm02.xls'#$''.$h$37"</definedName>
    <definedName name="F_15_180_5">"'file:///d:/obra%20andrade/bm%2002%20-%20cs/drenagem-bm02.xls'#$''.$h$37"</definedName>
    <definedName name="F_15_180_6">"'file:///d:/obra%20andrade/bm%2002%20-%20cs/drenagem-bm02.xls'#$''.$h$37"</definedName>
    <definedName name="F_15_180_7">"'file:///d:/obra%20andrade/bm%2002%20-%20cs/drenagem-bm02.xls'#$''.$h$37"</definedName>
    <definedName name="F_15_210" localSheetId="1">#REF!</definedName>
    <definedName name="F_15_210" localSheetId="4">#REF!</definedName>
    <definedName name="F_15_210" localSheetId="2">#REF!</definedName>
    <definedName name="F_15_210">#REF!</definedName>
    <definedName name="F_15_210_2">"'file:///d:/obra%20andrade/bm%2002%20-%20cs/drenagem-bm02.xls'#$''.$i$37"</definedName>
    <definedName name="F_15_210_3">"'file:///d:/obra%20andrade/bm%2002%20-%20cs/drenagem-bm02.xls'#$''.$i$37"</definedName>
    <definedName name="F_15_210_4">"'file:///d:/obra%20andrade/bm%2002%20-%20cs/drenagem-bm02.xls'#$''.$i$37"</definedName>
    <definedName name="F_15_210_5">"'file:///d:/obra%20andrade/bm%2002%20-%20cs/drenagem-bm02.xls'#$''.$i$37"</definedName>
    <definedName name="F_15_210_6">"'file:///d:/obra%20andrade/bm%2002%20-%20cs/drenagem-bm02.xls'#$''.$i$37"</definedName>
    <definedName name="F_15_210_7">"'file:///d:/obra%20andrade/bm%2002%20-%20cs/drenagem-bm02.xls'#$''.$i$37"</definedName>
    <definedName name="F_15_240" localSheetId="1">#REF!</definedName>
    <definedName name="F_15_240" localSheetId="4">#REF!</definedName>
    <definedName name="F_15_240" localSheetId="2">#REF!</definedName>
    <definedName name="F_15_240">#REF!</definedName>
    <definedName name="F_15_240_2">"'file:///d:/obra%20andrade/bm%2002%20-%20cs/drenagem-bm02.xls'#$''.$j$37"</definedName>
    <definedName name="F_15_240_3">"'file:///d:/obra%20andrade/bm%2002%20-%20cs/drenagem-bm02.xls'#$''.$j$37"</definedName>
    <definedName name="F_15_240_4">"'file:///d:/obra%20andrade/bm%2002%20-%20cs/drenagem-bm02.xls'#$''.$j$37"</definedName>
    <definedName name="F_15_240_5">"'file:///d:/obra%20andrade/bm%2002%20-%20cs/drenagem-bm02.xls'#$''.$j$37"</definedName>
    <definedName name="F_15_240_6">"'file:///d:/obra%20andrade/bm%2002%20-%20cs/drenagem-bm02.xls'#$''.$j$37"</definedName>
    <definedName name="F_15_240_7">"'file:///d:/obra%20andrade/bm%2002%20-%20cs/drenagem-bm02.xls'#$''.$j$37"</definedName>
    <definedName name="F_15_270" localSheetId="1">#REF!</definedName>
    <definedName name="F_15_270" localSheetId="4">#REF!</definedName>
    <definedName name="F_15_270" localSheetId="2">#REF!</definedName>
    <definedName name="F_15_270">#REF!</definedName>
    <definedName name="F_15_270_2">"'file:///d:/obra%20andrade/bm%2002%20-%20cs/drenagem-bm02.xls'#$''.$k$37"</definedName>
    <definedName name="F_15_270_3">"'file:///d:/obra%20andrade/bm%2002%20-%20cs/drenagem-bm02.xls'#$''.$k$37"</definedName>
    <definedName name="F_15_270_4">"'file:///d:/obra%20andrade/bm%2002%20-%20cs/drenagem-bm02.xls'#$''.$k$37"</definedName>
    <definedName name="F_15_270_5">"'file:///d:/obra%20andrade/bm%2002%20-%20cs/drenagem-bm02.xls'#$''.$k$37"</definedName>
    <definedName name="F_15_270_6">"'file:///d:/obra%20andrade/bm%2002%20-%20cs/drenagem-bm02.xls'#$''.$k$37"</definedName>
    <definedName name="F_15_270_7">"'file:///d:/obra%20andrade/bm%2002%20-%20cs/drenagem-bm02.xls'#$''.$k$37"</definedName>
    <definedName name="F_15_30" localSheetId="1">#REF!</definedName>
    <definedName name="F_15_30" localSheetId="4">#REF!</definedName>
    <definedName name="F_15_30" localSheetId="2">#REF!</definedName>
    <definedName name="F_15_30">#REF!</definedName>
    <definedName name="F_15_30_2">"'file:///d:/obra%20andrade/bm%2002%20-%20cs/drenagem-bm02.xls'#$''.$c$37"</definedName>
    <definedName name="F_15_30_3">"'file:///d:/obra%20andrade/bm%2002%20-%20cs/drenagem-bm02.xls'#$''.$c$37"</definedName>
    <definedName name="F_15_30_4">"'file:///d:/obra%20andrade/bm%2002%20-%20cs/drenagem-bm02.xls'#$''.$c$37"</definedName>
    <definedName name="F_15_30_5">"'file:///d:/obra%20andrade/bm%2002%20-%20cs/drenagem-bm02.xls'#$''.$c$37"</definedName>
    <definedName name="F_15_30_6">"'file:///d:/obra%20andrade/bm%2002%20-%20cs/drenagem-bm02.xls'#$''.$c$37"</definedName>
    <definedName name="F_15_30_7">"'file:///d:/obra%20andrade/bm%2002%20-%20cs/drenagem-bm02.xls'#$''.$c$37"</definedName>
    <definedName name="F_15_300" localSheetId="1">#REF!</definedName>
    <definedName name="F_15_300" localSheetId="4">#REF!</definedName>
    <definedName name="F_15_300" localSheetId="2">#REF!</definedName>
    <definedName name="F_15_300">#REF!</definedName>
    <definedName name="F_15_300_2">"'file:///d:/obra%20andrade/bm%2002%20-%20cs/drenagem-bm02.xls'#$''.$l$37"</definedName>
    <definedName name="F_15_300_3">"'file:///d:/obra%20andrade/bm%2002%20-%20cs/drenagem-bm02.xls'#$''.$l$37"</definedName>
    <definedName name="F_15_300_4">"'file:///d:/obra%20andrade/bm%2002%20-%20cs/drenagem-bm02.xls'#$''.$l$37"</definedName>
    <definedName name="F_15_300_5">"'file:///d:/obra%20andrade/bm%2002%20-%20cs/drenagem-bm02.xls'#$''.$l$37"</definedName>
    <definedName name="F_15_300_6">"'file:///d:/obra%20andrade/bm%2002%20-%20cs/drenagem-bm02.xls'#$''.$l$37"</definedName>
    <definedName name="F_15_300_7">"'file:///d:/obra%20andrade/bm%2002%20-%20cs/drenagem-bm02.xls'#$''.$l$37"</definedName>
    <definedName name="F_15_330" localSheetId="1">#REF!</definedName>
    <definedName name="F_15_330" localSheetId="4">#REF!</definedName>
    <definedName name="F_15_330" localSheetId="2">#REF!</definedName>
    <definedName name="F_15_330">#REF!</definedName>
    <definedName name="F_15_330_2">"'file:///d:/obra%20andrade/bm%2002%20-%20cs/drenagem-bm02.xls'#$''.$m$37"</definedName>
    <definedName name="F_15_330_3">"'file:///d:/obra%20andrade/bm%2002%20-%20cs/drenagem-bm02.xls'#$''.$m$37"</definedName>
    <definedName name="F_15_330_4">"'file:///d:/obra%20andrade/bm%2002%20-%20cs/drenagem-bm02.xls'#$''.$m$37"</definedName>
    <definedName name="F_15_330_5">"'file:///d:/obra%20andrade/bm%2002%20-%20cs/drenagem-bm02.xls'#$''.$m$37"</definedName>
    <definedName name="F_15_330_6">"'file:///d:/obra%20andrade/bm%2002%20-%20cs/drenagem-bm02.xls'#$''.$m$37"</definedName>
    <definedName name="F_15_330_7">"'file:///d:/obra%20andrade/bm%2002%20-%20cs/drenagem-bm02.xls'#$''.$m$37"</definedName>
    <definedName name="F_15_360" localSheetId="1">#REF!</definedName>
    <definedName name="F_15_360" localSheetId="4">#REF!</definedName>
    <definedName name="F_15_360" localSheetId="2">#REF!</definedName>
    <definedName name="F_15_360">#REF!</definedName>
    <definedName name="F_15_360_2">"'file:///d:/obra%20andrade/bm%2002%20-%20cs/drenagem-bm02.xls'#$''.$n$37"</definedName>
    <definedName name="F_15_360_3">"'file:///d:/obra%20andrade/bm%2002%20-%20cs/drenagem-bm02.xls'#$''.$n$37"</definedName>
    <definedName name="F_15_360_4">"'file:///d:/obra%20andrade/bm%2002%20-%20cs/drenagem-bm02.xls'#$''.$n$37"</definedName>
    <definedName name="F_15_360_5">"'file:///d:/obra%20andrade/bm%2002%20-%20cs/drenagem-bm02.xls'#$''.$n$37"</definedName>
    <definedName name="F_15_360_6">"'file:///d:/obra%20andrade/bm%2002%20-%20cs/drenagem-bm02.xls'#$''.$n$37"</definedName>
    <definedName name="F_15_360_7">"'file:///d:/obra%20andrade/bm%2002%20-%20cs/drenagem-bm02.xls'#$''.$n$37"</definedName>
    <definedName name="F_15_390" localSheetId="1">#REF!</definedName>
    <definedName name="F_15_390" localSheetId="4">#REF!</definedName>
    <definedName name="F_15_390" localSheetId="2">#REF!</definedName>
    <definedName name="F_15_390">#REF!</definedName>
    <definedName name="F_15_390_2">"'file:///d:/obra%20andrade/bm%2002%20-%20cs/drenagem-bm02.xls'#$''.$o$37"</definedName>
    <definedName name="F_15_390_3">"'file:///d:/obra%20andrade/bm%2002%20-%20cs/drenagem-bm02.xls'#$''.$o$37"</definedName>
    <definedName name="F_15_390_4">"'file:///d:/obra%20andrade/bm%2002%20-%20cs/drenagem-bm02.xls'#$''.$o$37"</definedName>
    <definedName name="F_15_390_5">"'file:///d:/obra%20andrade/bm%2002%20-%20cs/drenagem-bm02.xls'#$''.$o$37"</definedName>
    <definedName name="F_15_390_6">"'file:///d:/obra%20andrade/bm%2002%20-%20cs/drenagem-bm02.xls'#$''.$o$37"</definedName>
    <definedName name="F_15_390_7">"'file:///d:/obra%20andrade/bm%2002%20-%20cs/drenagem-bm02.xls'#$''.$o$37"</definedName>
    <definedName name="F_15_420" localSheetId="1">#REF!</definedName>
    <definedName name="F_15_420" localSheetId="4">#REF!</definedName>
    <definedName name="F_15_420" localSheetId="2">#REF!</definedName>
    <definedName name="F_15_420">#REF!</definedName>
    <definedName name="F_15_420_2">"'file:///d:/obra%20andrade/bm%2002%20-%20cs/drenagem-bm02.xls'#$''.$p$37"</definedName>
    <definedName name="F_15_420_3">"'file:///d:/obra%20andrade/bm%2002%20-%20cs/drenagem-bm02.xls'#$''.$p$37"</definedName>
    <definedName name="F_15_420_4">"'file:///d:/obra%20andrade/bm%2002%20-%20cs/drenagem-bm02.xls'#$''.$p$37"</definedName>
    <definedName name="F_15_420_5">"'file:///d:/obra%20andrade/bm%2002%20-%20cs/drenagem-bm02.xls'#$''.$p$37"</definedName>
    <definedName name="F_15_420_6">"'file:///d:/obra%20andrade/bm%2002%20-%20cs/drenagem-bm02.xls'#$''.$p$37"</definedName>
    <definedName name="F_15_420_7">"'file:///d:/obra%20andrade/bm%2002%20-%20cs/drenagem-bm02.xls'#$''.$p$37"</definedName>
    <definedName name="F_15_450" localSheetId="1">#REF!</definedName>
    <definedName name="F_15_450" localSheetId="4">#REF!</definedName>
    <definedName name="F_15_450" localSheetId="2">#REF!</definedName>
    <definedName name="F_15_450">#REF!</definedName>
    <definedName name="F_15_450_2">"'file:///d:/obra%20andrade/bm%2002%20-%20cs/drenagem-bm02.xls'#$''.$q$37"</definedName>
    <definedName name="F_15_450_3">"'file:///d:/obra%20andrade/bm%2002%20-%20cs/drenagem-bm02.xls'#$''.$q$37"</definedName>
    <definedName name="F_15_450_4">"'file:///d:/obra%20andrade/bm%2002%20-%20cs/drenagem-bm02.xls'#$''.$q$37"</definedName>
    <definedName name="F_15_450_5">"'file:///d:/obra%20andrade/bm%2002%20-%20cs/drenagem-bm02.xls'#$''.$q$37"</definedName>
    <definedName name="F_15_450_6">"'file:///d:/obra%20andrade/bm%2002%20-%20cs/drenagem-bm02.xls'#$''.$q$37"</definedName>
    <definedName name="F_15_450_7">"'file:///d:/obra%20andrade/bm%2002%20-%20cs/drenagem-bm02.xls'#$''.$q$37"</definedName>
    <definedName name="F_15_480" localSheetId="1">#REF!</definedName>
    <definedName name="F_15_480" localSheetId="4">#REF!</definedName>
    <definedName name="F_15_480" localSheetId="2">#REF!</definedName>
    <definedName name="F_15_480">#REF!</definedName>
    <definedName name="F_15_480_2">"'file:///d:/obra%20andrade/bm%2002%20-%20cs/drenagem-bm02.xls'#$''.$r$37"</definedName>
    <definedName name="F_15_480_3">"'file:///d:/obra%20andrade/bm%2002%20-%20cs/drenagem-bm02.xls'#$''.$r$37"</definedName>
    <definedName name="F_15_480_4">"'file:///d:/obra%20andrade/bm%2002%20-%20cs/drenagem-bm02.xls'#$''.$r$37"</definedName>
    <definedName name="F_15_480_5">"'file:///d:/obra%20andrade/bm%2002%20-%20cs/drenagem-bm02.xls'#$''.$r$37"</definedName>
    <definedName name="F_15_480_6">"'file:///d:/obra%20andrade/bm%2002%20-%20cs/drenagem-bm02.xls'#$''.$r$37"</definedName>
    <definedName name="F_15_480_7">"'file:///d:/obra%20andrade/bm%2002%20-%20cs/drenagem-bm02.xls'#$''.$r$37"</definedName>
    <definedName name="F_15_510" localSheetId="1">#REF!</definedName>
    <definedName name="F_15_510" localSheetId="4">#REF!</definedName>
    <definedName name="F_15_510" localSheetId="2">#REF!</definedName>
    <definedName name="F_15_510">#REF!</definedName>
    <definedName name="F_15_510_2">"'file:///d:/obra%20andrade/bm%2002%20-%20cs/drenagem-bm02.xls'#$''.$s$37"</definedName>
    <definedName name="F_15_510_3">"'file:///d:/obra%20andrade/bm%2002%20-%20cs/drenagem-bm02.xls'#$''.$s$37"</definedName>
    <definedName name="F_15_510_4">"'file:///d:/obra%20andrade/bm%2002%20-%20cs/drenagem-bm02.xls'#$''.$s$37"</definedName>
    <definedName name="F_15_510_5">"'file:///d:/obra%20andrade/bm%2002%20-%20cs/drenagem-bm02.xls'#$''.$s$37"</definedName>
    <definedName name="F_15_510_6">"'file:///d:/obra%20andrade/bm%2002%20-%20cs/drenagem-bm02.xls'#$''.$s$37"</definedName>
    <definedName name="F_15_510_7">"'file:///d:/obra%20andrade/bm%2002%20-%20cs/drenagem-bm02.xls'#$''.$s$37"</definedName>
    <definedName name="F_15_540" localSheetId="1">#REF!</definedName>
    <definedName name="F_15_540" localSheetId="4">#REF!</definedName>
    <definedName name="F_15_540" localSheetId="2">#REF!</definedName>
    <definedName name="F_15_540">#REF!</definedName>
    <definedName name="F_15_540_2">"'file:///d:/obra%20andrade/bm%2002%20-%20cs/drenagem-bm02.xls'#$''.$t$37"</definedName>
    <definedName name="F_15_540_3">"'file:///d:/obra%20andrade/bm%2002%20-%20cs/drenagem-bm02.xls'#$''.$t$37"</definedName>
    <definedName name="F_15_540_4">"'file:///d:/obra%20andrade/bm%2002%20-%20cs/drenagem-bm02.xls'#$''.$t$37"</definedName>
    <definedName name="F_15_540_5">"'file:///d:/obra%20andrade/bm%2002%20-%20cs/drenagem-bm02.xls'#$''.$t$37"</definedName>
    <definedName name="F_15_540_6">"'file:///d:/obra%20andrade/bm%2002%20-%20cs/drenagem-bm02.xls'#$''.$t$37"</definedName>
    <definedName name="F_15_540_7">"'file:///d:/obra%20andrade/bm%2002%20-%20cs/drenagem-bm02.xls'#$''.$t$37"</definedName>
    <definedName name="F_15_570" localSheetId="1">#REF!</definedName>
    <definedName name="F_15_570" localSheetId="4">#REF!</definedName>
    <definedName name="F_15_570" localSheetId="2">#REF!</definedName>
    <definedName name="F_15_570">#REF!</definedName>
    <definedName name="F_15_570_2">"'file:///d:/obra%20andrade/bm%2002%20-%20cs/drenagem-bm02.xls'#$''.$u$37"</definedName>
    <definedName name="F_15_570_3">"'file:///d:/obra%20andrade/bm%2002%20-%20cs/drenagem-bm02.xls'#$''.$u$37"</definedName>
    <definedName name="F_15_570_4">"'file:///d:/obra%20andrade/bm%2002%20-%20cs/drenagem-bm02.xls'#$''.$u$37"</definedName>
    <definedName name="F_15_570_5">"'file:///d:/obra%20andrade/bm%2002%20-%20cs/drenagem-bm02.xls'#$''.$u$37"</definedName>
    <definedName name="F_15_570_6">"'file:///d:/obra%20andrade/bm%2002%20-%20cs/drenagem-bm02.xls'#$''.$u$37"</definedName>
    <definedName name="F_15_570_7">"'file:///d:/obra%20andrade/bm%2002%20-%20cs/drenagem-bm02.xls'#$''.$u$37"</definedName>
    <definedName name="F_15_60" localSheetId="1">#REF!</definedName>
    <definedName name="F_15_60" localSheetId="4">#REF!</definedName>
    <definedName name="F_15_60" localSheetId="2">#REF!</definedName>
    <definedName name="F_15_60">#REF!</definedName>
    <definedName name="F_15_60_2">"'file:///d:/obra%20andrade/bm%2002%20-%20cs/drenagem-bm02.xls'#$''.$d$37"</definedName>
    <definedName name="F_15_60_3">"'file:///d:/obra%20andrade/bm%2002%20-%20cs/drenagem-bm02.xls'#$''.$d$37"</definedName>
    <definedName name="F_15_60_4">"'file:///d:/obra%20andrade/bm%2002%20-%20cs/drenagem-bm02.xls'#$''.$d$37"</definedName>
    <definedName name="F_15_60_5">"'file:///d:/obra%20andrade/bm%2002%20-%20cs/drenagem-bm02.xls'#$''.$d$37"</definedName>
    <definedName name="F_15_60_6">"'file:///d:/obra%20andrade/bm%2002%20-%20cs/drenagem-bm02.xls'#$''.$d$37"</definedName>
    <definedName name="F_15_60_7">"'file:///d:/obra%20andrade/bm%2002%20-%20cs/drenagem-bm02.xls'#$''.$d$37"</definedName>
    <definedName name="F_15_600" localSheetId="1">#REF!</definedName>
    <definedName name="F_15_600" localSheetId="4">#REF!</definedName>
    <definedName name="F_15_600" localSheetId="2">#REF!</definedName>
    <definedName name="F_15_600">#REF!</definedName>
    <definedName name="F_15_600_2">"'file:///d:/obra%20andrade/bm%2002%20-%20cs/drenagem-bm02.xls'#$''.$v$37"</definedName>
    <definedName name="F_15_600_3">"'file:///d:/obra%20andrade/bm%2002%20-%20cs/drenagem-bm02.xls'#$''.$v$37"</definedName>
    <definedName name="F_15_600_4">"'file:///d:/obra%20andrade/bm%2002%20-%20cs/drenagem-bm02.xls'#$''.$v$37"</definedName>
    <definedName name="F_15_600_5">"'file:///d:/obra%20andrade/bm%2002%20-%20cs/drenagem-bm02.xls'#$''.$v$37"</definedName>
    <definedName name="F_15_600_6">"'file:///d:/obra%20andrade/bm%2002%20-%20cs/drenagem-bm02.xls'#$''.$v$37"</definedName>
    <definedName name="F_15_600_7">"'file:///d:/obra%20andrade/bm%2002%20-%20cs/drenagem-bm02.xls'#$''.$v$37"</definedName>
    <definedName name="F_15_630" localSheetId="1">#REF!</definedName>
    <definedName name="F_15_630" localSheetId="4">#REF!</definedName>
    <definedName name="F_15_630" localSheetId="2">#REF!</definedName>
    <definedName name="F_15_630">#REF!</definedName>
    <definedName name="F_15_630_2">"'file:///d:/obra%20andrade/bm%2002%20-%20cs/drenagem-bm02.xls'#$''.$w$37"</definedName>
    <definedName name="F_15_630_3">"'file:///d:/obra%20andrade/bm%2002%20-%20cs/drenagem-bm02.xls'#$''.$w$37"</definedName>
    <definedName name="F_15_630_4">"'file:///d:/obra%20andrade/bm%2002%20-%20cs/drenagem-bm02.xls'#$''.$w$37"</definedName>
    <definedName name="F_15_630_5">"'file:///d:/obra%20andrade/bm%2002%20-%20cs/drenagem-bm02.xls'#$''.$w$37"</definedName>
    <definedName name="F_15_630_6">"'file:///d:/obra%20andrade/bm%2002%20-%20cs/drenagem-bm02.xls'#$''.$w$37"</definedName>
    <definedName name="F_15_630_7">"'file:///d:/obra%20andrade/bm%2002%20-%20cs/drenagem-bm02.xls'#$''.$w$37"</definedName>
    <definedName name="F_15_660" localSheetId="1">#REF!</definedName>
    <definedName name="F_15_660" localSheetId="4">#REF!</definedName>
    <definedName name="F_15_660" localSheetId="2">#REF!</definedName>
    <definedName name="F_15_660">#REF!</definedName>
    <definedName name="F_15_660_2">"'file:///d:/obra%20andrade/bm%2002%20-%20cs/drenagem-bm02.xls'#$''.$x$37"</definedName>
    <definedName name="F_15_660_3">"'file:///d:/obra%20andrade/bm%2002%20-%20cs/drenagem-bm02.xls'#$''.$x$37"</definedName>
    <definedName name="F_15_660_4">"'file:///d:/obra%20andrade/bm%2002%20-%20cs/drenagem-bm02.xls'#$''.$x$37"</definedName>
    <definedName name="F_15_660_5">"'file:///d:/obra%20andrade/bm%2002%20-%20cs/drenagem-bm02.xls'#$''.$x$37"</definedName>
    <definedName name="F_15_660_6">"'file:///d:/obra%20andrade/bm%2002%20-%20cs/drenagem-bm02.xls'#$''.$x$37"</definedName>
    <definedName name="F_15_660_7">"'file:///d:/obra%20andrade/bm%2002%20-%20cs/drenagem-bm02.xls'#$''.$x$37"</definedName>
    <definedName name="F_15_690" localSheetId="1">#REF!</definedName>
    <definedName name="F_15_690" localSheetId="4">#REF!</definedName>
    <definedName name="F_15_690" localSheetId="2">#REF!</definedName>
    <definedName name="F_15_690">#REF!</definedName>
    <definedName name="F_15_690_2">"'file:///d:/obra%20andrade/bm%2002%20-%20cs/drenagem-bm02.xls'#$''.$y$37"</definedName>
    <definedName name="F_15_690_3">"'file:///d:/obra%20andrade/bm%2002%20-%20cs/drenagem-bm02.xls'#$''.$y$37"</definedName>
    <definedName name="F_15_690_4">"'file:///d:/obra%20andrade/bm%2002%20-%20cs/drenagem-bm02.xls'#$''.$y$37"</definedName>
    <definedName name="F_15_690_5">"'file:///d:/obra%20andrade/bm%2002%20-%20cs/drenagem-bm02.xls'#$''.$y$37"</definedName>
    <definedName name="F_15_690_6">"'file:///d:/obra%20andrade/bm%2002%20-%20cs/drenagem-bm02.xls'#$''.$y$37"</definedName>
    <definedName name="F_15_690_7">"'file:///d:/obra%20andrade/bm%2002%20-%20cs/drenagem-bm02.xls'#$''.$y$37"</definedName>
    <definedName name="F_15_720" localSheetId="1">#REF!</definedName>
    <definedName name="F_15_720" localSheetId="4">#REF!</definedName>
    <definedName name="F_15_720" localSheetId="2">#REF!</definedName>
    <definedName name="F_15_720">#REF!</definedName>
    <definedName name="F_15_720_2">"'file:///d:/obra%20andrade/bm%2002%20-%20cs/drenagem-bm02.xls'#$''.$z$37"</definedName>
    <definedName name="F_15_720_3">"'file:///d:/obra%20andrade/bm%2002%20-%20cs/drenagem-bm02.xls'#$''.$z$37"</definedName>
    <definedName name="F_15_720_4">"'file:///d:/obra%20andrade/bm%2002%20-%20cs/drenagem-bm02.xls'#$''.$z$37"</definedName>
    <definedName name="F_15_720_5">"'file:///d:/obra%20andrade/bm%2002%20-%20cs/drenagem-bm02.xls'#$''.$z$37"</definedName>
    <definedName name="F_15_720_6">"'file:///d:/obra%20andrade/bm%2002%20-%20cs/drenagem-bm02.xls'#$''.$z$37"</definedName>
    <definedName name="F_15_720_7">"'file:///d:/obra%20andrade/bm%2002%20-%20cs/drenagem-bm02.xls'#$''.$z$37"</definedName>
    <definedName name="F_15_90" localSheetId="1">#REF!</definedName>
    <definedName name="F_15_90" localSheetId="4">#REF!</definedName>
    <definedName name="F_15_90" localSheetId="2">#REF!</definedName>
    <definedName name="F_15_90">#REF!</definedName>
    <definedName name="F_15_90_2">"'file:///d:/obra%20andrade/bm%2002%20-%20cs/drenagem-bm02.xls'#$''.$e$37"</definedName>
    <definedName name="F_15_90_3">"'file:///d:/obra%20andrade/bm%2002%20-%20cs/drenagem-bm02.xls'#$''.$e$37"</definedName>
    <definedName name="F_15_90_4">"'file:///d:/obra%20andrade/bm%2002%20-%20cs/drenagem-bm02.xls'#$''.$e$37"</definedName>
    <definedName name="F_15_90_5">"'file:///d:/obra%20andrade/bm%2002%20-%20cs/drenagem-bm02.xls'#$''.$e$37"</definedName>
    <definedName name="F_15_90_6">"'file:///d:/obra%20andrade/bm%2002%20-%20cs/drenagem-bm02.xls'#$''.$e$37"</definedName>
    <definedName name="F_15_90_7">"'file:///d:/obra%20andrade/bm%2002%20-%20cs/drenagem-bm02.xls'#$''.$e$37"</definedName>
    <definedName name="FATOR" localSheetId="1">#REF!</definedName>
    <definedName name="FATOR" localSheetId="4">#REF!</definedName>
    <definedName name="FATOR" localSheetId="2">#REF!</definedName>
    <definedName name="FATOR">#REF!</definedName>
    <definedName name="fc1a" localSheetId="1">'[2]PRO-08'!#REF!</definedName>
    <definedName name="fc1a" localSheetId="2">'[2]PRO-08'!#REF!</definedName>
    <definedName name="fc1a">'[2]PRO-08'!#REF!</definedName>
    <definedName name="FC2A" localSheetId="1">'[2]PRO-08'!#REF!</definedName>
    <definedName name="FC2A" localSheetId="2">'[2]PRO-08'!#REF!</definedName>
    <definedName name="FC2A">'[2]PRO-08'!#REF!</definedName>
    <definedName name="FC3A" localSheetId="1">'[2]PRO-08'!#REF!</definedName>
    <definedName name="FC3A" localSheetId="2">'[2]PRO-08'!#REF!</definedName>
    <definedName name="FC3A">'[2]PRO-08'!#REF!</definedName>
    <definedName name="Ferro_CA60">"$#REF!.$#REF!$#REF!"</definedName>
    <definedName name="Filtro">"$#REF!.$#REF!$#REF!"</definedName>
    <definedName name="formulas">'[11]C'!$B$112,'[11]C'!$B$50,'[11]C'!$B$174:$B$177,'[11]C'!$B$236:$B$239,'[11]C'!$B$298:$B$301,'[11]C'!$B$360:$B$362,'[11]C'!$B$422:$B$424,'[11]C'!$B$484:$B$486,'[11]C'!$B$546:$B$547,'[11]C'!$B$608:$B$609,'[11]C'!$B$671:$B$672,'[11]C'!$B$733:$B$734,'[11]C'!$B$795:$B$796,'[11]C'!$B$857:$B$858,'[11]C'!$B$980,'[11]C'!$B$1042,'[11]C'!$B$1104,'[11]C'!$B$1166:$B$1168,'[11]C'!$B$1228:$B$1230,'[11]C'!$B$1290:$B$1292</definedName>
    <definedName name="FORN_ACESS_EMISS" localSheetId="6">#REF!</definedName>
    <definedName name="FORN_ACESS_EMISS" localSheetId="1">#REF!</definedName>
    <definedName name="FORN_ACESS_EMISS" localSheetId="4">#REF!</definedName>
    <definedName name="FORN_ACESS_EMISS" localSheetId="2">#REF!</definedName>
    <definedName name="FORN_ACESS_EMISS">#REF!</definedName>
    <definedName name="FORN_ACESS_EMISS2_M" localSheetId="6">#REF!</definedName>
    <definedName name="FORN_ACESS_EMISS2_M" localSheetId="1">#REF!</definedName>
    <definedName name="FORN_ACESS_EMISS2_M" localSheetId="4">#REF!</definedName>
    <definedName name="FORN_ACESS_EMISS2_M" localSheetId="2">#REF!</definedName>
    <definedName name="FORN_ACESS_EMISS2_M">#REF!</definedName>
    <definedName name="FORN_ACESS_EMISS3_M" localSheetId="6">#REF!</definedName>
    <definedName name="FORN_ACESS_EMISS3_M" localSheetId="1">#REF!</definedName>
    <definedName name="FORN_ACESS_EMISS3_M" localSheetId="4">#REF!</definedName>
    <definedName name="FORN_ACESS_EMISS3_M" localSheetId="2">#REF!</definedName>
    <definedName name="FORN_ACESS_EMISS3_M">#REF!</definedName>
    <definedName name="FORN_ACESS_REDE_COL" localSheetId="1">#REF!</definedName>
    <definedName name="FORN_ACESS_REDE_COL" localSheetId="4">#REF!</definedName>
    <definedName name="FORN_ACESS_REDE_COL" localSheetId="2">#REF!</definedName>
    <definedName name="FORN_ACESS_REDE_COL">#REF!</definedName>
    <definedName name="FORN_ACESSÓRIOS" localSheetId="1">#REF!</definedName>
    <definedName name="FORN_ACESSÓRIOS" localSheetId="4">#REF!</definedName>
    <definedName name="FORN_ACESSÓRIOS" localSheetId="2">#REF!</definedName>
    <definedName name="FORN_ACESSÓRIOS">#REF!</definedName>
    <definedName name="FORN_CON_EMISS3_M" localSheetId="1">#REF!</definedName>
    <definedName name="FORN_CON_EMISS3_M" localSheetId="4">#REF!</definedName>
    <definedName name="FORN_CON_EMISS3_M" localSheetId="2">#REF!</definedName>
    <definedName name="FORN_CON_EMISS3_M">#REF!</definedName>
    <definedName name="FORN_CONEX" localSheetId="1">#REF!</definedName>
    <definedName name="FORN_CONEX" localSheetId="4">#REF!</definedName>
    <definedName name="FORN_CONEX" localSheetId="2">#REF!</definedName>
    <definedName name="FORN_CONEX">#REF!</definedName>
    <definedName name="FORN_CONEX_EMISS" localSheetId="1">#REF!</definedName>
    <definedName name="FORN_CONEX_EMISS" localSheetId="4">#REF!</definedName>
    <definedName name="FORN_CONEX_EMISS" localSheetId="2">#REF!</definedName>
    <definedName name="FORN_CONEX_EMISS">#REF!</definedName>
    <definedName name="FORN_CONEX_PEÇAS" localSheetId="1">#REF!</definedName>
    <definedName name="FORN_CONEX_PEÇAS" localSheetId="4">#REF!</definedName>
    <definedName name="FORN_CONEX_PEÇAS" localSheetId="2">#REF!</definedName>
    <definedName name="FORN_CONEX_PEÇAS">#REF!</definedName>
    <definedName name="FORN_PEÇAS_EMISS2_M" localSheetId="1">#REF!</definedName>
    <definedName name="FORN_PEÇAS_EMISS2_M" localSheetId="4">#REF!</definedName>
    <definedName name="FORN_PEÇAS_EMISS2_M" localSheetId="2">#REF!</definedName>
    <definedName name="FORN_PEÇAS_EMISS2_M">#REF!</definedName>
    <definedName name="FORN_TUB_EMISS" localSheetId="1">#REF!</definedName>
    <definedName name="FORN_TUB_EMISS" localSheetId="4">#REF!</definedName>
    <definedName name="FORN_TUB_EMISS" localSheetId="2">#REF!</definedName>
    <definedName name="FORN_TUB_EMISS">#REF!</definedName>
    <definedName name="FORN_TUB_EMISS2_M" localSheetId="1">#REF!</definedName>
    <definedName name="FORN_TUB_EMISS2_M" localSheetId="4">#REF!</definedName>
    <definedName name="FORN_TUB_EMISS2_M" localSheetId="2">#REF!</definedName>
    <definedName name="FORN_TUB_EMISS2_M">#REF!</definedName>
    <definedName name="FORN_TUB_EMISS3_M" localSheetId="1">#REF!</definedName>
    <definedName name="FORN_TUB_EMISS3_M" localSheetId="4">#REF!</definedName>
    <definedName name="FORN_TUB_EMISS3_M" localSheetId="2">#REF!</definedName>
    <definedName name="FORN_TUB_EMISS3_M">#REF!</definedName>
    <definedName name="FORN_TUB_REDE_COL" localSheetId="1">#REF!</definedName>
    <definedName name="FORN_TUB_REDE_COL" localSheetId="4">#REF!</definedName>
    <definedName name="FORN_TUB_REDE_COL" localSheetId="2">#REF!</definedName>
    <definedName name="FORN_TUB_REDE_COL">#REF!</definedName>
    <definedName name="FORN_TUBU" localSheetId="1">#REF!</definedName>
    <definedName name="FORN_TUBU" localSheetId="4">#REF!</definedName>
    <definedName name="FORN_TUBU" localSheetId="2">#REF!</definedName>
    <definedName name="FORN_TUBU">#REF!</definedName>
    <definedName name="fornecer" localSheetId="1">#REF!</definedName>
    <definedName name="fornecer" localSheetId="4">#REF!</definedName>
    <definedName name="fornecer" localSheetId="2">#REF!</definedName>
    <definedName name="fornecer">#REF!</definedName>
    <definedName name="fornecer_2">"$#REF!.$C$54"</definedName>
    <definedName name="fornecer_3">"$#REF!.$C$54"</definedName>
    <definedName name="fornecer_4">"$#REF!.$C$54"</definedName>
    <definedName name="fornecer_5">"$#REF!.$C$54"</definedName>
    <definedName name="fornecer_6">"$#REF!.$C$54"</definedName>
    <definedName name="fornecer_7">"$#REF!.$C$54"</definedName>
    <definedName name="Fundação">"$#REF!.$#REF!$#REF!"</definedName>
    <definedName name="G_01" localSheetId="6">#REF!</definedName>
    <definedName name="G_01" localSheetId="1">#REF!</definedName>
    <definedName name="G_01" localSheetId="4">#REF!</definedName>
    <definedName name="G_01" localSheetId="2">#REF!</definedName>
    <definedName name="G_01">#REF!</definedName>
    <definedName name="G_01_2">"'file:///d:/obra%20andrade/bm%2002%20-%20cs/drenagem-bm02.xls'#$''.$i$9"</definedName>
    <definedName name="G_01_3">"'file:///d:/obra%20andrade/bm%2002%20-%20cs/drenagem-bm02.xls'#$''.$i$9"</definedName>
    <definedName name="G_01_4">"'file:///d:/obra%20andrade/bm%2002%20-%20cs/drenagem-bm02.xls'#$''.$i$9"</definedName>
    <definedName name="G_01_5">"'file:///d:/obra%20andrade/bm%2002%20-%20cs/drenagem-bm02.xls'#$''.$i$9"</definedName>
    <definedName name="G_01_6">"'file:///d:/obra%20andrade/bm%2002%20-%20cs/drenagem-bm02.xls'#$''.$i$9"</definedName>
    <definedName name="G_01_7">"'file:///d:/obra%20andrade/bm%2002%20-%20cs/drenagem-bm02.xls'#$''.$i$9"</definedName>
    <definedName name="G_02" localSheetId="6">#REF!</definedName>
    <definedName name="G_02" localSheetId="1">#REF!</definedName>
    <definedName name="G_02" localSheetId="4">#REF!</definedName>
    <definedName name="G_02" localSheetId="2">#REF!</definedName>
    <definedName name="G_02">#REF!</definedName>
    <definedName name="G_02_2">"'file:///d:/obra%20andrade/bm%2002%20-%20cs/drenagem-bm02.xls'#$''.$g$59"</definedName>
    <definedName name="G_02_3">"'file:///d:/obra%20andrade/bm%2002%20-%20cs/drenagem-bm02.xls'#$''.$g$59"</definedName>
    <definedName name="G_02_4">"'file:///d:/obra%20andrade/bm%2002%20-%20cs/drenagem-bm02.xls'#$''.$g$59"</definedName>
    <definedName name="G_02_5">"'file:///d:/obra%20andrade/bm%2002%20-%20cs/drenagem-bm02.xls'#$''.$g$59"</definedName>
    <definedName name="G_02_6">"'file:///d:/obra%20andrade/bm%2002%20-%20cs/drenagem-bm02.xls'#$''.$g$59"</definedName>
    <definedName name="G_02_7">"'file:///d:/obra%20andrade/bm%2002%20-%20cs/drenagem-bm02.xls'#$''.$g$59"</definedName>
    <definedName name="G_03" localSheetId="6">#REF!</definedName>
    <definedName name="G_03" localSheetId="1">#REF!</definedName>
    <definedName name="G_03" localSheetId="4">#REF!</definedName>
    <definedName name="G_03" localSheetId="2">#REF!</definedName>
    <definedName name="G_03">#REF!</definedName>
    <definedName name="G_03_2">"'file:///d:/obra%20andrade/bm%2002%20-%20cs/drenagem-bm02.xls'#$''.$fn$170"</definedName>
    <definedName name="G_03_3">"'file:///d:/obra%20andrade/bm%2002%20-%20cs/drenagem-bm02.xls'#$''.$fn$170"</definedName>
    <definedName name="G_03_4">"'file:///d:/obra%20andrade/bm%2002%20-%20cs/drenagem-bm02.xls'#$''.$fn$170"</definedName>
    <definedName name="G_03_5">"'file:///d:/obra%20andrade/bm%2002%20-%20cs/drenagem-bm02.xls'#$''.$fn$170"</definedName>
    <definedName name="G_03_6">"'file:///d:/obra%20andrade/bm%2002%20-%20cs/drenagem-bm02.xls'#$''.$fn$170"</definedName>
    <definedName name="G_03_7">"'file:///d:/obra%20andrade/bm%2002%20-%20cs/drenagem-bm02.xls'#$''.$fn$170"</definedName>
    <definedName name="G_04" localSheetId="1">#REF!</definedName>
    <definedName name="G_04" localSheetId="4">#REF!</definedName>
    <definedName name="G_04" localSheetId="2">#REF!</definedName>
    <definedName name="G_04">#REF!</definedName>
    <definedName name="G_04_2">"'file:///d:/obra%20andrade/bm%2002%20-%20cs/drenagem-bm02.xls'#$''.$at$46"</definedName>
    <definedName name="G_04_3">"'file:///d:/obra%20andrade/bm%2002%20-%20cs/drenagem-bm02.xls'#$''.$at$46"</definedName>
    <definedName name="G_04_4">"'file:///d:/obra%20andrade/bm%2002%20-%20cs/drenagem-bm02.xls'#$''.$at$46"</definedName>
    <definedName name="G_04_5">"'file:///d:/obra%20andrade/bm%2002%20-%20cs/drenagem-bm02.xls'#$''.$at$46"</definedName>
    <definedName name="G_04_6">"'file:///d:/obra%20andrade/bm%2002%20-%20cs/drenagem-bm02.xls'#$''.$at$46"</definedName>
    <definedName name="G_04_7">"'file:///d:/obra%20andrade/bm%2002%20-%20cs/drenagem-bm02.xls'#$''.$at$46"</definedName>
    <definedName name="G_05" localSheetId="1">#REF!</definedName>
    <definedName name="G_05" localSheetId="4">#REF!</definedName>
    <definedName name="G_05" localSheetId="2">#REF!</definedName>
    <definedName name="G_05">#REF!</definedName>
    <definedName name="G_05_2">"'file:///d:/obra%20andrade/bm%2002%20-%20cs/drenagem-bm02.xls'#$''.$bi$61"</definedName>
    <definedName name="G_05_3">"'file:///d:/obra%20andrade/bm%2002%20-%20cs/drenagem-bm02.xls'#$''.$bi$61"</definedName>
    <definedName name="G_05_4">"'file:///d:/obra%20andrade/bm%2002%20-%20cs/drenagem-bm02.xls'#$''.$bi$61"</definedName>
    <definedName name="G_05_5">"'file:///d:/obra%20andrade/bm%2002%20-%20cs/drenagem-bm02.xls'#$''.$bi$61"</definedName>
    <definedName name="G_05_6">"'file:///d:/obra%20andrade/bm%2002%20-%20cs/drenagem-bm02.xls'#$''.$bi$61"</definedName>
    <definedName name="G_05_7">"'file:///d:/obra%20andrade/bm%2002%20-%20cs/drenagem-bm02.xls'#$''.$bi$61"</definedName>
    <definedName name="G_06" localSheetId="1">#REF!</definedName>
    <definedName name="G_06" localSheetId="4">#REF!</definedName>
    <definedName name="G_06" localSheetId="2">#REF!</definedName>
    <definedName name="G_06">#REF!</definedName>
    <definedName name="G_06_2">"'file:///d:/obra%20andrade/bm%2002%20-%20cs/drenagem-bm02.xls'#$''.$co$93"</definedName>
    <definedName name="G_06_3">"'file:///d:/obra%20andrade/bm%2002%20-%20cs/drenagem-bm02.xls'#$''.$co$93"</definedName>
    <definedName name="G_06_4">"'file:///d:/obra%20andrade/bm%2002%20-%20cs/drenagem-bm02.xls'#$''.$co$93"</definedName>
    <definedName name="G_06_5">"'file:///d:/obra%20andrade/bm%2002%20-%20cs/drenagem-bm02.xls'#$''.$co$93"</definedName>
    <definedName name="G_06_6">"'file:///d:/obra%20andrade/bm%2002%20-%20cs/drenagem-bm02.xls'#$''.$co$93"</definedName>
    <definedName name="G_06_7">"'file:///d:/obra%20andrade/bm%2002%20-%20cs/drenagem-bm02.xls'#$''.$co$93"</definedName>
    <definedName name="G_07" localSheetId="1">#REF!</definedName>
    <definedName name="G_07" localSheetId="4">#REF!</definedName>
    <definedName name="G_07" localSheetId="2">#REF!</definedName>
    <definedName name="G_07">#REF!</definedName>
    <definedName name="G_07_2">"'file:///d:/obra%20andrade/bm%2002%20-%20cs/drenagem-bm02.xls'#$''.$cx$102"</definedName>
    <definedName name="G_07_3">"'file:///d:/obra%20andrade/bm%2002%20-%20cs/drenagem-bm02.xls'#$''.$cx$102"</definedName>
    <definedName name="G_07_4">"'file:///d:/obra%20andrade/bm%2002%20-%20cs/drenagem-bm02.xls'#$''.$cx$102"</definedName>
    <definedName name="G_07_5">"'file:///d:/obra%20andrade/bm%2002%20-%20cs/drenagem-bm02.xls'#$''.$cx$102"</definedName>
    <definedName name="G_07_6">"'file:///d:/obra%20andrade/bm%2002%20-%20cs/drenagem-bm02.xls'#$''.$cx$102"</definedName>
    <definedName name="G_07_7">"'file:///d:/obra%20andrade/bm%2002%20-%20cs/drenagem-bm02.xls'#$''.$cx$102"</definedName>
    <definedName name="G_08" localSheetId="1">#REF!</definedName>
    <definedName name="G_08" localSheetId="4">#REF!</definedName>
    <definedName name="G_08" localSheetId="2">#REF!</definedName>
    <definedName name="G_08">#REF!</definedName>
    <definedName name="G_08_2">"'file:///d:/obra%20andrade/bm%2002%20-%20cs/drenagem-bm02.xls'#$''.$da$105"</definedName>
    <definedName name="G_08_3">"'file:///d:/obra%20andrade/bm%2002%20-%20cs/drenagem-bm02.xls'#$''.$da$105"</definedName>
    <definedName name="G_08_4">"'file:///d:/obra%20andrade/bm%2002%20-%20cs/drenagem-bm02.xls'#$''.$da$105"</definedName>
    <definedName name="G_08_5">"'file:///d:/obra%20andrade/bm%2002%20-%20cs/drenagem-bm02.xls'#$''.$da$105"</definedName>
    <definedName name="G_08_6">"'file:///d:/obra%20andrade/bm%2002%20-%20cs/drenagem-bm02.xls'#$''.$da$105"</definedName>
    <definedName name="G_08_7">"'file:///d:/obra%20andrade/bm%2002%20-%20cs/drenagem-bm02.xls'#$''.$da$105"</definedName>
    <definedName name="G_09" localSheetId="1">#REF!</definedName>
    <definedName name="G_09" localSheetId="4">#REF!</definedName>
    <definedName name="G_09" localSheetId="2">#REF!</definedName>
    <definedName name="G_09">#REF!</definedName>
    <definedName name="G_09_2">"'file:///d:/obra%20andrade/bm%2002%20-%20cs/drenagem-bm02.xls'#$''.$do$119"</definedName>
    <definedName name="G_09_3">"'file:///d:/obra%20andrade/bm%2002%20-%20cs/drenagem-bm02.xls'#$''.$do$119"</definedName>
    <definedName name="G_09_4">"'file:///d:/obra%20andrade/bm%2002%20-%20cs/drenagem-bm02.xls'#$''.$do$119"</definedName>
    <definedName name="G_09_5">"'file:///d:/obra%20andrade/bm%2002%20-%20cs/drenagem-bm02.xls'#$''.$do$119"</definedName>
    <definedName name="G_09_6">"'file:///d:/obra%20andrade/bm%2002%20-%20cs/drenagem-bm02.xls'#$''.$do$119"</definedName>
    <definedName name="G_09_7">"'file:///d:/obra%20andrade/bm%2002%20-%20cs/drenagem-bm02.xls'#$''.$do$119"</definedName>
    <definedName name="G_10" localSheetId="1">#REF!</definedName>
    <definedName name="G_10" localSheetId="4">#REF!</definedName>
    <definedName name="G_10" localSheetId="2">#REF!</definedName>
    <definedName name="G_10">#REF!</definedName>
    <definedName name="G_10_2">"'file:///d:/obra%20andrade/bm%2002%20-%20cs/drenagem-bm02.xls'#$''.$eg$137"</definedName>
    <definedName name="G_10_3">"'file:///d:/obra%20andrade/bm%2002%20-%20cs/drenagem-bm02.xls'#$''.$eg$137"</definedName>
    <definedName name="G_10_4">"'file:///d:/obra%20andrade/bm%2002%20-%20cs/drenagem-bm02.xls'#$''.$eg$137"</definedName>
    <definedName name="G_10_5">"'file:///d:/obra%20andrade/bm%2002%20-%20cs/drenagem-bm02.xls'#$''.$eg$137"</definedName>
    <definedName name="G_10_6">"'file:///d:/obra%20andrade/bm%2002%20-%20cs/drenagem-bm02.xls'#$''.$eg$137"</definedName>
    <definedName name="G_10_7">"'file:///d:/obra%20andrade/bm%2002%20-%20cs/drenagem-bm02.xls'#$''.$eg$137"</definedName>
    <definedName name="G_11" localSheetId="1">#REF!</definedName>
    <definedName name="G_11" localSheetId="4">#REF!</definedName>
    <definedName name="G_11" localSheetId="2">#REF!</definedName>
    <definedName name="G_11">#REF!</definedName>
    <definedName name="G_11_2">"'file:///d:/obra%20andrade/bm%2002%20-%20cs/drenagem-bm02.xls'#$''.$ek$141"</definedName>
    <definedName name="G_11_3">"'file:///d:/obra%20andrade/bm%2002%20-%20cs/drenagem-bm02.xls'#$''.$ek$141"</definedName>
    <definedName name="G_11_4">"'file:///d:/obra%20andrade/bm%2002%20-%20cs/drenagem-bm02.xls'#$''.$ek$141"</definedName>
    <definedName name="G_11_5">"'file:///d:/obra%20andrade/bm%2002%20-%20cs/drenagem-bm02.xls'#$''.$ek$141"</definedName>
    <definedName name="G_11_6">"'file:///d:/obra%20andrade/bm%2002%20-%20cs/drenagem-bm02.xls'#$''.$ek$141"</definedName>
    <definedName name="G_11_7">"'file:///d:/obra%20andrade/bm%2002%20-%20cs/drenagem-bm02.xls'#$''.$ek$141"</definedName>
    <definedName name="G_12" localSheetId="1">#REF!</definedName>
    <definedName name="G_12" localSheetId="4">#REF!</definedName>
    <definedName name="G_12" localSheetId="2">#REF!</definedName>
    <definedName name="G_12">#REF!</definedName>
    <definedName name="G_12_2">"'file:///d:/obra%20andrade/bm%2002%20-%20cs/drenagem-bm02.xls'#$''.$go$709"</definedName>
    <definedName name="G_12_3">"'file:///d:/obra%20andrade/bm%2002%20-%20cs/drenagem-bm02.xls'#$''.$go$709"</definedName>
    <definedName name="G_12_4">"'file:///d:/obra%20andrade/bm%2002%20-%20cs/drenagem-bm02.xls'#$''.$go$709"</definedName>
    <definedName name="G_12_5">"'file:///d:/obra%20andrade/bm%2002%20-%20cs/drenagem-bm02.xls'#$''.$go$709"</definedName>
    <definedName name="G_12_6">"'file:///d:/obra%20andrade/bm%2002%20-%20cs/drenagem-bm02.xls'#$''.$go$709"</definedName>
    <definedName name="G_12_7">"'file:///d:/obra%20andrade/bm%2002%20-%20cs/drenagem-bm02.xls'#$''.$go$709"</definedName>
    <definedName name="G_13" localSheetId="1">#REF!</definedName>
    <definedName name="G_13" localSheetId="4">#REF!</definedName>
    <definedName name="G_13" localSheetId="2">#REF!</definedName>
    <definedName name="G_13">#REF!</definedName>
    <definedName name="G_13_2">"'file:///d:/obra%20andrade/bm%2002%20-%20cs/drenagem-bm02.xls'#$''.$hm$221"</definedName>
    <definedName name="G_13_3">"'file:///d:/obra%20andrade/bm%2002%20-%20cs/drenagem-bm02.xls'#$''.$hm$221"</definedName>
    <definedName name="G_13_4">"'file:///d:/obra%20andrade/bm%2002%20-%20cs/drenagem-bm02.xls'#$''.$hm$221"</definedName>
    <definedName name="G_13_5">"'file:///d:/obra%20andrade/bm%2002%20-%20cs/drenagem-bm02.xls'#$''.$hm$221"</definedName>
    <definedName name="G_13_6">"'file:///d:/obra%20andrade/bm%2002%20-%20cs/drenagem-bm02.xls'#$''.$hm$221"</definedName>
    <definedName name="G_13_7">"'file:///d:/obra%20andrade/bm%2002%20-%20cs/drenagem-bm02.xls'#$''.$hm$221"</definedName>
    <definedName name="G_14" localSheetId="1">#REF!</definedName>
    <definedName name="G_14" localSheetId="4">#REF!</definedName>
    <definedName name="G_14" localSheetId="2">#REF!</definedName>
    <definedName name="G_14">#REF!</definedName>
    <definedName name="G_14_2">"'file:///d:/obra%20andrade/bm%2002%20-%20cs/drenagem-bm02.xls'#$''.$aa$283"</definedName>
    <definedName name="G_14_3">"'file:///d:/obra%20andrade/bm%2002%20-%20cs/drenagem-bm02.xls'#$''.$aa$283"</definedName>
    <definedName name="G_14_4">"'file:///d:/obra%20andrade/bm%2002%20-%20cs/drenagem-bm02.xls'#$''.$aa$283"</definedName>
    <definedName name="G_14_5">"'file:///d:/obra%20andrade/bm%2002%20-%20cs/drenagem-bm02.xls'#$''.$aa$283"</definedName>
    <definedName name="G_14_6">"'file:///d:/obra%20andrade/bm%2002%20-%20cs/drenagem-bm02.xls'#$''.$aa$283"</definedName>
    <definedName name="G_14_7">"'file:///d:/obra%20andrade/bm%2002%20-%20cs/drenagem-bm02.xls'#$''.$aa$283"</definedName>
    <definedName name="G_15" localSheetId="1">#REF!</definedName>
    <definedName name="G_15" localSheetId="4">#REF!</definedName>
    <definedName name="G_15" localSheetId="2">#REF!</definedName>
    <definedName name="G_15">#REF!</definedName>
    <definedName name="G_15_2">"'file:///d:/obra%20andrade/bm%2002%20-%20cs/drenagem-bm02.xls'#$''.$ck$345"</definedName>
    <definedName name="G_15_3">"'file:///d:/obra%20andrade/bm%2002%20-%20cs/drenagem-bm02.xls'#$''.$ck$345"</definedName>
    <definedName name="G_15_4">"'file:///d:/obra%20andrade/bm%2002%20-%20cs/drenagem-bm02.xls'#$''.$ck$345"</definedName>
    <definedName name="G_15_5">"'file:///d:/obra%20andrade/bm%2002%20-%20cs/drenagem-bm02.xls'#$''.$ck$345"</definedName>
    <definedName name="G_15_6">"'file:///d:/obra%20andrade/bm%2002%20-%20cs/drenagem-bm02.xls'#$''.$ck$345"</definedName>
    <definedName name="G_15_7">"'file:///d:/obra%20andrade/bm%2002%20-%20cs/drenagem-bm02.xls'#$''.$ck$345"</definedName>
    <definedName name="G_E_O_T_E_C_H_N_I_Q_U_E" localSheetId="1">#REF!</definedName>
    <definedName name="G_E_O_T_E_C_H_N_I_Q_U_E" localSheetId="4">#REF!</definedName>
    <definedName name="G_E_O_T_E_C_H_N_I_Q_U_E" localSheetId="2">#REF!</definedName>
    <definedName name="G_E_O_T_E_C_H_N_I_Q_U_E">#REF!</definedName>
    <definedName name="G_E_O_T_E_C_H_N_I_Q_U_E_2">"$#REF!.$#REF!$#REF!"</definedName>
    <definedName name="G_E_O_T_E_C_H_N_I_Q_U_E_3">"$#REF!.$#REF!$#REF!"</definedName>
    <definedName name="G_E_O_T_E_C_H_N_I_Q_U_E_4">"$#REF!.$#REF!$#REF!"</definedName>
    <definedName name="G_E_O_T_E_C_H_N_I_Q_U_E_5">"$#REF!.$#REF!$#REF!"</definedName>
    <definedName name="G_E_O_T_E_C_H_N_I_Q_U_E_6">"$#REF!.$#REF!$#REF!"</definedName>
    <definedName name="G_E_O_T_E_C_H_N_I_Q_U_E_7">"$#REF!.$#REF!$#REF!"</definedName>
    <definedName name="GER" localSheetId="1">#REF!</definedName>
    <definedName name="GER" localSheetId="4">#REF!</definedName>
    <definedName name="GER" localSheetId="2">#REF!</definedName>
    <definedName name="GER">#REF!</definedName>
    <definedName name="GER_2">"$#REF!.$F$124"</definedName>
    <definedName name="GER_3">"$#REF!.$F$124"</definedName>
    <definedName name="GER_4">"$#REF!.$F$124"</definedName>
    <definedName name="GER_5">"$#REF!.$F$124"</definedName>
    <definedName name="GER_6">"$#REF!.$F$124"</definedName>
    <definedName name="GER_7">"$#REF!.$F$124"</definedName>
    <definedName name="geral" localSheetId="1">#REF!</definedName>
    <definedName name="geral" localSheetId="4">#REF!</definedName>
    <definedName name="geral" localSheetId="2">#REF!</definedName>
    <definedName name="geral">#REF!</definedName>
    <definedName name="graf" localSheetId="1">'[12]FLUXO - EXECUÇÃO PRÓPRIA'!#REF!</definedName>
    <definedName name="graf" localSheetId="2">'[12]FLUXO - EXECUÇÃO PRÓPRIA'!#REF!</definedName>
    <definedName name="graf">'[12]FLUXO - EXECUÇÃO PRÓPRIA'!#REF!</definedName>
    <definedName name="Recorder" localSheetId="1">#REF!</definedName>
    <definedName name="Recorder" localSheetId="4">#REF!</definedName>
    <definedName name="Recorder" localSheetId="2">#REF!</definedName>
    <definedName name="Recorder">#REF!</definedName>
    <definedName name="hi" localSheetId="1">#REF!</definedName>
    <definedName name="hi" localSheetId="2">#REF!</definedName>
    <definedName name="hi">#REF!</definedName>
    <definedName name="HTML_CodePage" hidden="1">1252</definedName>
    <definedName name="HTML_Control" localSheetId="6" hidden="1">{"'Plan1'!$A$8:$F$68","'Plan1'!$A$8:$F$68"}</definedName>
    <definedName name="HTML_Control" hidden="1">{"'Plan1'!$A$8:$F$68","'Plan1'!$A$8:$F$68"}</definedName>
    <definedName name="HTML_Description" hidden="1">""</definedName>
    <definedName name="HTML_Email" hidden="1">""</definedName>
    <definedName name="HTML_Header" hidden="1">"Plan1"</definedName>
    <definedName name="HTML_LastUpdate" hidden="1">"18/01/98"</definedName>
    <definedName name="HTML_LineAfter" hidden="1">FALSE</definedName>
    <definedName name="HTML_LineBefore" hidden="1">FALSE</definedName>
    <definedName name="HTML_Name" hidden="1">"Alberto de Castro"</definedName>
    <definedName name="HTML_OBDlg2" hidden="1">TRUE</definedName>
    <definedName name="HTML_OBDlg4" hidden="1">TRUE</definedName>
    <definedName name="HTML_OS" hidden="1">0</definedName>
    <definedName name="HTML_PathFile" hidden="1">"C:\MSOffice\Modelos\MeuHTML.htm"</definedName>
    <definedName name="HTML_Title" hidden="1">"UNIDADE SANITÁRIA PADRÃO"</definedName>
    <definedName name="i" localSheetId="6">#REF!</definedName>
    <definedName name="i" localSheetId="1">#REF!</definedName>
    <definedName name="i" localSheetId="4">#REF!</definedName>
    <definedName name="i" localSheetId="2">#REF!</definedName>
    <definedName name="i">#REF!</definedName>
    <definedName name="IM" localSheetId="1">#REF!</definedName>
    <definedName name="IM" localSheetId="2">#REF!</definedName>
    <definedName name="IM">#REF!</definedName>
    <definedName name="Inst_elétricas">"$#REF!.$#REF!$#REF!"</definedName>
    <definedName name="Inst_hidráulicas">"$#REF!.$#REF!$#REF!"</definedName>
    <definedName name="INST_PROVISÓRIAS" localSheetId="6">#REF!</definedName>
    <definedName name="INST_PROVISÓRIAS" localSheetId="1">#REF!</definedName>
    <definedName name="INST_PROVISÓRIAS" localSheetId="4">#REF!</definedName>
    <definedName name="INST_PROVISÓRIAS" localSheetId="2">#REF!</definedName>
    <definedName name="INST_PROVISÓRIAS">#REF!</definedName>
    <definedName name="Inst_sanitárias">"$#REF!.$#REF!$#REF!"</definedName>
    <definedName name="Item" localSheetId="1">#REF!</definedName>
    <definedName name="Item" localSheetId="2">#REF!</definedName>
    <definedName name="Item">#REF!</definedName>
    <definedName name="K1_" localSheetId="6">#REF!</definedName>
    <definedName name="K1_" localSheetId="1">#REF!</definedName>
    <definedName name="K1_" localSheetId="4">#REF!</definedName>
    <definedName name="K1_" localSheetId="2">#REF!</definedName>
    <definedName name="K1_">#REF!</definedName>
    <definedName name="K1__2">"'file:///d:/obra%20andrade/bm%2002%20-%20cs/drenagem-bm02.xls'#$''.$k$114"</definedName>
    <definedName name="K1__3">"'file:///d:/obra%20andrade/bm%2002%20-%20cs/drenagem-bm02.xls'#$''.$k$114"</definedName>
    <definedName name="K1__4">"'file:///d:/obra%20andrade/bm%2002%20-%20cs/drenagem-bm02.xls'#$''.$k$114"</definedName>
    <definedName name="K1__5">"'file:///d:/obra%20andrade/bm%2002%20-%20cs/drenagem-bm02.xls'#$''.$k$114"</definedName>
    <definedName name="K1__6">"'file:///d:/obra%20andrade/bm%2002%20-%20cs/drenagem-bm02.xls'#$''.$k$114"</definedName>
    <definedName name="K1__7">"'file:///d:/obra%20andrade/bm%2002%20-%20cs/drenagem-bm02.xls'#$''.$k$114"</definedName>
    <definedName name="K2_" localSheetId="6">#REF!</definedName>
    <definedName name="K2_" localSheetId="1">#REF!</definedName>
    <definedName name="K2_" localSheetId="4">#REF!</definedName>
    <definedName name="K2_" localSheetId="2">#REF!</definedName>
    <definedName name="K2_">#REF!</definedName>
    <definedName name="K2__2">"'file:///d:/obra%20andrade/bm%2002%20-%20cs/drenagem-bm02.xls'#$''.$k$115"</definedName>
    <definedName name="K2__3">"'file:///d:/obra%20andrade/bm%2002%20-%20cs/drenagem-bm02.xls'#$''.$k$115"</definedName>
    <definedName name="K2__4">"'file:///d:/obra%20andrade/bm%2002%20-%20cs/drenagem-bm02.xls'#$''.$k$115"</definedName>
    <definedName name="K2__5">"'file:///d:/obra%20andrade/bm%2002%20-%20cs/drenagem-bm02.xls'#$''.$k$115"</definedName>
    <definedName name="K2__6">"'file:///d:/obra%20andrade/bm%2002%20-%20cs/drenagem-bm02.xls'#$''.$k$115"</definedName>
    <definedName name="K2__7">"'file:///d:/obra%20andrade/bm%2002%20-%20cs/drenagem-bm02.xls'#$''.$k$115"</definedName>
    <definedName name="K3_" localSheetId="6">#REF!</definedName>
    <definedName name="K3_" localSheetId="1">#REF!</definedName>
    <definedName name="K3_" localSheetId="4">#REF!</definedName>
    <definedName name="K3_" localSheetId="2">#REF!</definedName>
    <definedName name="K3_">#REF!</definedName>
    <definedName name="K3__2">"'file:///d:/obra%20andrade/bm%2002%20-%20cs/drenagem-bm02.xls'#$''.$k$116"</definedName>
    <definedName name="K3__3">"'file:///d:/obra%20andrade/bm%2002%20-%20cs/drenagem-bm02.xls'#$''.$k$116"</definedName>
    <definedName name="K3__4">"'file:///d:/obra%20andrade/bm%2002%20-%20cs/drenagem-bm02.xls'#$''.$k$116"</definedName>
    <definedName name="K3__5">"'file:///d:/obra%20andrade/bm%2002%20-%20cs/drenagem-bm02.xls'#$''.$k$116"</definedName>
    <definedName name="K3__6">"'file:///d:/obra%20andrade/bm%2002%20-%20cs/drenagem-bm02.xls'#$''.$k$116"</definedName>
    <definedName name="K3__7">"'file:///d:/obra%20andrade/bm%2002%20-%20cs/drenagem-bm02.xls'#$''.$k$116"</definedName>
    <definedName name="LARGURAS" localSheetId="1">#REF!</definedName>
    <definedName name="LARGURAS" localSheetId="2">#REF!</definedName>
    <definedName name="LARGURAS">#REF!</definedName>
    <definedName name="LASTRO_CONCRETO" localSheetId="1">#REF!</definedName>
    <definedName name="LASTRO_CONCRETO" localSheetId="4">#REF!</definedName>
    <definedName name="LASTRO_CONCRETO" localSheetId="2">#REF!</definedName>
    <definedName name="LASTRO_CONCRETO">#REF!</definedName>
    <definedName name="LASTRO_EMISS3_S" localSheetId="1">#REF!</definedName>
    <definedName name="LASTRO_EMISS3_S" localSheetId="4">#REF!</definedName>
    <definedName name="LASTRO_EMISS3_S" localSheetId="2">#REF!</definedName>
    <definedName name="LASTRO_EMISS3_S">#REF!</definedName>
    <definedName name="LDI" localSheetId="1">#REF!</definedName>
    <definedName name="LDI" localSheetId="4">#REF!</definedName>
    <definedName name="LDI" localSheetId="2">#REF!</definedName>
    <definedName name="LDI">#REF!</definedName>
    <definedName name="LDI_2">"$#REF!.$F$123"</definedName>
    <definedName name="LDI_3">"$#REF!.$F$123"</definedName>
    <definedName name="LDI_4">"$#REF!.$F$123"</definedName>
    <definedName name="LDI_5">"$#REF!.$F$123"</definedName>
    <definedName name="LDI_6">"$#REF!.$F$123"</definedName>
    <definedName name="LDI_7">"$#REF!.$F$123"</definedName>
    <definedName name="LIG_PRED_SERV" localSheetId="1">#REF!</definedName>
    <definedName name="LIG_PRED_SERV" localSheetId="4">#REF!</definedName>
    <definedName name="LIG_PRED_SERV" localSheetId="2">#REF!</definedName>
    <definedName name="LIG_PRED_SERV">#REF!</definedName>
    <definedName name="LIG_PREDIAIS_MAT" localSheetId="1">#REF!</definedName>
    <definedName name="LIG_PREDIAIS_MAT" localSheetId="4">#REF!</definedName>
    <definedName name="LIG_PREDIAIS_MAT" localSheetId="2">#REF!</definedName>
    <definedName name="LIG_PREDIAIS_MAT">#REF!</definedName>
    <definedName name="LIGAÇÃO_PREDIAL_MATERIAL">'[7]ligação predial'!$H$19</definedName>
    <definedName name="LIGAÇÃO_PREDIAL_SERVIÇOS">'[7]ligação predial'!$H$9</definedName>
    <definedName name="LIGAÇÕES" localSheetId="6">#REF!</definedName>
    <definedName name="LIGAÇÕES" localSheetId="1">#REF!</definedName>
    <definedName name="LIGAÇÕES" localSheetId="4">#REF!</definedName>
    <definedName name="LIGAÇÕES" localSheetId="2">#REF!</definedName>
    <definedName name="LIGAÇÕES">#REF!</definedName>
    <definedName name="LILASDRENA" localSheetId="1">#REF!</definedName>
    <definedName name="LILASDRENA" localSheetId="2">#REF!</definedName>
    <definedName name="LILASDRENA">#REF!</definedName>
    <definedName name="LOC_EMISS3" localSheetId="6">#REF!</definedName>
    <definedName name="LOC_EMISS3" localSheetId="1">#REF!</definedName>
    <definedName name="LOC_EMISS3" localSheetId="4">#REF!</definedName>
    <definedName name="LOC_EMISS3" localSheetId="2">#REF!</definedName>
    <definedName name="LOC_EMISS3">#REF!</definedName>
    <definedName name="LOCAÇÃO" localSheetId="6">#REF!</definedName>
    <definedName name="LOCAÇÃO" localSheetId="1">#REF!</definedName>
    <definedName name="LOCAÇÃO" localSheetId="4">#REF!</definedName>
    <definedName name="LOCAÇÃO" localSheetId="2">#REF!</definedName>
    <definedName name="LOCAÇÃO">#REF!</definedName>
    <definedName name="LOCAÇÃO_EMISS" localSheetId="1">#REF!</definedName>
    <definedName name="LOCAÇÃO_EMISS" localSheetId="4">#REF!</definedName>
    <definedName name="LOCAÇÃO_EMISS" localSheetId="2">#REF!</definedName>
    <definedName name="LOCAÇÃO_EMISS">#REF!</definedName>
    <definedName name="LOCAÇÃO_EMISS2" localSheetId="1">#REF!</definedName>
    <definedName name="LOCAÇÃO_EMISS2" localSheetId="4">#REF!</definedName>
    <definedName name="LOCAÇÃO_EMISS2" localSheetId="2">#REF!</definedName>
    <definedName name="LOCAÇÃO_EMISS2">#REF!</definedName>
    <definedName name="LOTES" localSheetId="1">#REF!</definedName>
    <definedName name="LOTES" localSheetId="4">#REF!</definedName>
    <definedName name="LOTES" localSheetId="2">#REF!</definedName>
    <definedName name="LOTES">#REF!</definedName>
    <definedName name="LOTES_2">"'file:///d:/obra%20andrade/bm%2002%20-%20cs/drenagem-bm02.xls'#$''.$k$109"</definedName>
    <definedName name="LOTES_3">"'file:///d:/obra%20andrade/bm%2002%20-%20cs/drenagem-bm02.xls'#$''.$k$109"</definedName>
    <definedName name="LOTES_4">"'file:///d:/obra%20andrade/bm%2002%20-%20cs/drenagem-bm02.xls'#$''.$k$109"</definedName>
    <definedName name="LOTES_5">"'file:///d:/obra%20andrade/bm%2002%20-%20cs/drenagem-bm02.xls'#$''.$k$109"</definedName>
    <definedName name="LOTES_6">"'file:///d:/obra%20andrade/bm%2002%20-%20cs/drenagem-bm02.xls'#$''.$k$109"</definedName>
    <definedName name="LOTES_7">"'file:///d:/obra%20andrade/bm%2002%20-%20cs/drenagem-bm02.xls'#$''.$k$109"</definedName>
    <definedName name="Louças_acessórios">"$#REF!.$#REF!$#REF!"</definedName>
    <definedName name="MED" localSheetId="1">#REF!</definedName>
    <definedName name="MED" localSheetId="2">#REF!</definedName>
    <definedName name="MED">#REF!</definedName>
    <definedName name="Medição" localSheetId="1">#REF!</definedName>
    <definedName name="Medição" localSheetId="2">#REF!</definedName>
    <definedName name="Medição">#REF!</definedName>
    <definedName name="memo" localSheetId="1">#N/A</definedName>
    <definedName name="memo" localSheetId="2">#N/A</definedName>
    <definedName name="memo">memo</definedName>
    <definedName name="MEMÓRIACAMPO2" localSheetId="1">#N/A</definedName>
    <definedName name="MEMÓRIACAMPO2" localSheetId="2">#N/A</definedName>
    <definedName name="MEMÓRIACAMPO2">MEMÓRIACAMPO2</definedName>
    <definedName name="Meu" localSheetId="1">#REF!</definedName>
    <definedName name="Meu" localSheetId="2">#REF!</definedName>
    <definedName name="Meu">#REF!</definedName>
    <definedName name="módulo1.Extenso" localSheetId="1">#N/A</definedName>
    <definedName name="módulo1.Extenso" localSheetId="2">#N/A</definedName>
    <definedName name="módulo1.Extenso">módulo1.Extenso</definedName>
    <definedName name="mono" localSheetId="6" hidden="1">{"'Plan1'!$A$8:$F$68","'Plan1'!$A$8:$F$68"}</definedName>
    <definedName name="mono" hidden="1">{"'Plan1'!$A$8:$F$68","'Plan1'!$A$8:$F$68"}</definedName>
    <definedName name="MOV_TERR_EMISS3_S" localSheetId="6">#REF!</definedName>
    <definedName name="MOV_TERR_EMISS3_S" localSheetId="1">#REF!</definedName>
    <definedName name="MOV_TERR_EMISS3_S" localSheetId="4">#REF!</definedName>
    <definedName name="MOV_TERR_EMISS3_S" localSheetId="2">#REF!</definedName>
    <definedName name="MOV_TERR_EMISS3_S">#REF!</definedName>
    <definedName name="MOV_TERRA" localSheetId="6">#REF!</definedName>
    <definedName name="MOV_TERRA" localSheetId="1">#REF!</definedName>
    <definedName name="MOV_TERRA" localSheetId="4">#REF!</definedName>
    <definedName name="MOV_TERRA" localSheetId="2">#REF!</definedName>
    <definedName name="MOV_TERRA">#REF!</definedName>
    <definedName name="MOV_TERRA_EMISS" localSheetId="6">#REF!</definedName>
    <definedName name="MOV_TERRA_EMISS" localSheetId="1">#REF!</definedName>
    <definedName name="MOV_TERRA_EMISS" localSheetId="4">#REF!</definedName>
    <definedName name="MOV_TERRA_EMISS" localSheetId="2">#REF!</definedName>
    <definedName name="MOV_TERRA_EMISS">#REF!</definedName>
    <definedName name="MOV_TERRA_EMISS2" localSheetId="1">#REF!</definedName>
    <definedName name="MOV_TERRA_EMISS2" localSheetId="4">#REF!</definedName>
    <definedName name="MOV_TERRA_EMISS2" localSheetId="2">#REF!</definedName>
    <definedName name="MOV_TERRA_EMISS2">#REF!</definedName>
    <definedName name="N." localSheetId="1">#REF!</definedName>
    <definedName name="N." localSheetId="2">#REF!</definedName>
    <definedName name="N.">#REF!</definedName>
    <definedName name="NTEI" localSheetId="1">'[2]PRO-08'!#REF!</definedName>
    <definedName name="NTEI" localSheetId="2">'[2]PRO-08'!#REF!</definedName>
    <definedName name="NTEI">'[2]PRO-08'!#REF!</definedName>
    <definedName name="OBRA" localSheetId="1">#N/A</definedName>
    <definedName name="OBRA" localSheetId="2">#N/A</definedName>
    <definedName name="OBRA">OBRA</definedName>
    <definedName name="OPA" localSheetId="1">'[2]PRO-08'!#REF!</definedName>
    <definedName name="OPA" localSheetId="2">'[2]PRO-08'!#REF!</definedName>
    <definedName name="OPA">'[2]PRO-08'!#REF!</definedName>
    <definedName name="parametros" localSheetId="1">#REF!</definedName>
    <definedName name="parametros" localSheetId="2">#REF!</definedName>
    <definedName name="parametros">#REF!</definedName>
    <definedName name="PassaExtenso" localSheetId="1">[13]!PassaExtenso</definedName>
    <definedName name="PassaExtenso" localSheetId="2">[13]!PassaExtenso</definedName>
    <definedName name="PassaExtenso">[13]!PassaExtenso</definedName>
    <definedName name="PAV_EMISS3_S" localSheetId="1">#REF!</definedName>
    <definedName name="PAV_EMISS3_S" localSheetId="4">#REF!</definedName>
    <definedName name="PAV_EMISS3_S" localSheetId="2">#REF!</definedName>
    <definedName name="PAV_EMISS3_S">#REF!</definedName>
    <definedName name="PAVIM_EMISS" localSheetId="1">#REF!</definedName>
    <definedName name="PAVIM_EMISS" localSheetId="4">#REF!</definedName>
    <definedName name="PAVIM_EMISS" localSheetId="2">#REF!</definedName>
    <definedName name="PAVIM_EMISS">#REF!</definedName>
    <definedName name="PAVIM_EMISS2" localSheetId="1">#REF!</definedName>
    <definedName name="PAVIM_EMISS2" localSheetId="4">#REF!</definedName>
    <definedName name="PAVIM_EMISS2" localSheetId="2">#REF!</definedName>
    <definedName name="PAVIM_EMISS2">#REF!</definedName>
    <definedName name="PAVIMENTAÇÃO" localSheetId="1">#REF!</definedName>
    <definedName name="PAVIMENTAÇÃO" localSheetId="4">#REF!</definedName>
    <definedName name="PAVIMENTAÇÃO" localSheetId="2">#REF!</definedName>
    <definedName name="PAVIMENTAÇÃO">#REF!</definedName>
    <definedName name="PERCAPITA" localSheetId="1">#REF!</definedName>
    <definedName name="PERCAPITA" localSheetId="4">#REF!</definedName>
    <definedName name="PERCAPITA" localSheetId="2">#REF!</definedName>
    <definedName name="PERCAPITA">#REF!</definedName>
    <definedName name="PERCAPITA_2">"'file:///d:/obra%20andrade/bm%2002%20-%20cs/drenagem-bm02.xls'#$''.$k$112"</definedName>
    <definedName name="PERCAPITA_3">"'file:///d:/obra%20andrade/bm%2002%20-%20cs/drenagem-bm02.xls'#$''.$k$112"</definedName>
    <definedName name="PERCAPITA_4">"'file:///d:/obra%20andrade/bm%2002%20-%20cs/drenagem-bm02.xls'#$''.$k$112"</definedName>
    <definedName name="PERCAPITA_5">"'file:///d:/obra%20andrade/bm%2002%20-%20cs/drenagem-bm02.xls'#$''.$k$112"</definedName>
    <definedName name="PERCAPITA_6">"'file:///d:/obra%20andrade/bm%2002%20-%20cs/drenagem-bm02.xls'#$''.$k$112"</definedName>
    <definedName name="PERCAPITA_7">"'file:///d:/obra%20andrade/bm%2002%20-%20cs/drenagem-bm02.xls'#$''.$k$112"</definedName>
    <definedName name="pesquisa" localSheetId="1">#REF!</definedName>
    <definedName name="pesquisa" localSheetId="2">#REF!</definedName>
    <definedName name="pesquisa">#REF!</definedName>
    <definedName name="Pia_cozinha">"$#REF!.$#REF!$#REF!"</definedName>
    <definedName name="Pilar">"$#REF!.$#REF!$#REF!"</definedName>
    <definedName name="Pintura_cal">"$#REF!.$#REF!$#REF!"</definedName>
    <definedName name="Pintura_óleo">"$#REF!.$#REF!$#REF!"</definedName>
    <definedName name="Piso_cimentado">"$#REF!.$#REF!$#REF!"</definedName>
    <definedName name="PL" localSheetId="1">#REF!</definedName>
    <definedName name="PL" localSheetId="2">#REF!</definedName>
    <definedName name="PL">#REF!</definedName>
    <definedName name="Placa_de_cimento">"$#REF!.$#REF!$#REF!"</definedName>
    <definedName name="PLACA_OBRA" localSheetId="6">#REF!</definedName>
    <definedName name="PLACA_OBRA" localSheetId="1">#REF!</definedName>
    <definedName name="PLACA_OBRA" localSheetId="4">#REF!</definedName>
    <definedName name="PLACA_OBRA" localSheetId="2">#REF!</definedName>
    <definedName name="PLACA_OBRA">#REF!</definedName>
    <definedName name="POÇO_VISIT" localSheetId="6">#REF!</definedName>
    <definedName name="POÇO_VISIT" localSheetId="1">#REF!</definedName>
    <definedName name="POÇO_VISIT" localSheetId="4">#REF!</definedName>
    <definedName name="POÇO_VISIT" localSheetId="2">#REF!</definedName>
    <definedName name="POÇO_VISIT">#REF!</definedName>
    <definedName name="Preço_Unitário" localSheetId="6">#REF!</definedName>
    <definedName name="Preço_Unitário" localSheetId="1">#REF!</definedName>
    <definedName name="Preço_Unitário" localSheetId="4">#REF!</definedName>
    <definedName name="Preço_Unitário" localSheetId="2">#REF!</definedName>
    <definedName name="Preço_Unitário">#REF!</definedName>
    <definedName name="Print" localSheetId="1">[14]QuQuant!#REF!</definedName>
    <definedName name="Print" localSheetId="2">[14]QuQuant!#REF!</definedName>
    <definedName name="Print">[14]QuQuant!#REF!</definedName>
    <definedName name="Print_Area_MI" localSheetId="1">#REF!</definedName>
    <definedName name="Print_Area_MI" localSheetId="2">#REF!</definedName>
    <definedName name="Print_Area_MI">#REF!</definedName>
    <definedName name="PRINT_TITLES_MI" localSheetId="1">#REF!</definedName>
    <definedName name="PRINT_TITLES_MI" localSheetId="2">#REF!</definedName>
    <definedName name="PRINT_TITLES_MI">#REF!</definedName>
    <definedName name="QQ" localSheetId="1">#N/A</definedName>
    <definedName name="QQ" localSheetId="2">#N/A</definedName>
    <definedName name="QQ">QQ</definedName>
    <definedName name="QQ_2" localSheetId="1">#N/A</definedName>
    <definedName name="QQ_2" localSheetId="2">#N/A</definedName>
    <definedName name="QQ_2">QQ_2</definedName>
    <definedName name="qqe" localSheetId="1">#N/A</definedName>
    <definedName name="qqe" localSheetId="2">#N/A</definedName>
    <definedName name="qqe">qqe</definedName>
    <definedName name="QUANT" localSheetId="1">#REF!</definedName>
    <definedName name="QUANT" localSheetId="2">#REF!</definedName>
    <definedName name="QUANT">#REF!</definedName>
    <definedName name="Quantidade" localSheetId="1">#REF!</definedName>
    <definedName name="Quantidade" localSheetId="4">#REF!</definedName>
    <definedName name="Quantidade" localSheetId="2">#REF!</definedName>
    <definedName name="Quantidade">#REF!</definedName>
    <definedName name="Radier">"$#REF!.$#REF!$#REF!"</definedName>
    <definedName name="RBV">[15]Teor!$C$3:$C$7</definedName>
    <definedName name="Reaterro">"$#REF!.$#REF!$#REF!"</definedName>
    <definedName name="Reboco">"$#REF!.$#REF!$#REF!"</definedName>
    <definedName name="REDE_COLETORA_MAT" localSheetId="6">#REF!</definedName>
    <definedName name="REDE_COLETORA_MAT" localSheetId="1">#REF!</definedName>
    <definedName name="REDE_COLETORA_MAT" localSheetId="4">#REF!</definedName>
    <definedName name="REDE_COLETORA_MAT" localSheetId="2">#REF!</definedName>
    <definedName name="REDE_COLETORA_MAT">#REF!</definedName>
    <definedName name="REDE_COLETORA_MATERIAL">'[7]REDE COLETORA'!$H$67</definedName>
    <definedName name="REDE_COLETORA_SERV" localSheetId="6">#REF!</definedName>
    <definedName name="REDE_COLETORA_SERV" localSheetId="1">#REF!</definedName>
    <definedName name="REDE_COLETORA_SERV" localSheetId="4">#REF!</definedName>
    <definedName name="REDE_COLETORA_SERV" localSheetId="2">#REF!</definedName>
    <definedName name="REDE_COLETORA_SERV">#REF!</definedName>
    <definedName name="REDE_COLETORA_SERVIÇOS">'[7]REDE COLETORA'!$H$9</definedName>
    <definedName name="REG" localSheetId="1">#REF!</definedName>
    <definedName name="REG" localSheetId="2">#REF!</definedName>
    <definedName name="REG">#REF!</definedName>
    <definedName name="REGULA" localSheetId="1">#REF!</definedName>
    <definedName name="REGULA" localSheetId="2">#REF!</definedName>
    <definedName name="REGULA">#REF!</definedName>
    <definedName name="RES" localSheetId="1">#N/A</definedName>
    <definedName name="RES" localSheetId="2">#N/A</definedName>
    <definedName name="RES">RES</definedName>
    <definedName name="RESUMO" localSheetId="1">#N/A</definedName>
    <definedName name="RESUMO" localSheetId="2">#N/A</definedName>
    <definedName name="RESUMO">RESUMO</definedName>
    <definedName name="RESUMO." localSheetId="1">#N/A</definedName>
    <definedName name="RESUMO." localSheetId="2">#N/A</definedName>
    <definedName name="RESUMO.">RESUMO.</definedName>
    <definedName name="RESUMO1" localSheetId="1">#N/A</definedName>
    <definedName name="RESUMO1" localSheetId="2">#N/A</definedName>
    <definedName name="RESUMO1">RESUMO1</definedName>
    <definedName name="RMA" localSheetId="1">'[2]PRO-08'!#REF!</definedName>
    <definedName name="RMA" localSheetId="2">'[2]PRO-08'!#REF!</definedName>
    <definedName name="RMA">'[2]PRO-08'!#REF!</definedName>
    <definedName name="RS" localSheetId="1">#REF!</definedName>
    <definedName name="RS" localSheetId="2">#REF!</definedName>
    <definedName name="RS">#REF!</definedName>
    <definedName name="sa" localSheetId="1">[1]COMPOS1!#REF!</definedName>
    <definedName name="sa" localSheetId="2">[1]COMPOS1!#REF!</definedName>
    <definedName name="sa">[1]COMPOS1!#REF!</definedName>
    <definedName name="sbg" localSheetId="1">#REF!</definedName>
    <definedName name="sbg" localSheetId="2">#REF!</definedName>
    <definedName name="sbg">#REF!</definedName>
    <definedName name="SBTC" localSheetId="1">#REF!</definedName>
    <definedName name="SBTC" localSheetId="2">#REF!</definedName>
    <definedName name="SBTC">#REF!</definedName>
    <definedName name="SG_01_01" localSheetId="6">#REF!</definedName>
    <definedName name="SG_01_01" localSheetId="1">#REF!</definedName>
    <definedName name="SG_01_01" localSheetId="4">#REF!</definedName>
    <definedName name="SG_01_01" localSheetId="2">#REF!</definedName>
    <definedName name="SG_01_01">#REF!</definedName>
    <definedName name="SG_01_01_2">"'file:///d:/obra%20andrade/bm%2002%20-%20cs/drenagem-bm02.xls'#$''.$j$10"</definedName>
    <definedName name="SG_01_01_3">"'file:///d:/obra%20andrade/bm%2002%20-%20cs/drenagem-bm02.xls'#$''.$j$10"</definedName>
    <definedName name="SG_01_01_4">"'file:///d:/obra%20andrade/bm%2002%20-%20cs/drenagem-bm02.xls'#$''.$j$10"</definedName>
    <definedName name="SG_01_01_5">"'file:///d:/obra%20andrade/bm%2002%20-%20cs/drenagem-bm02.xls'#$''.$j$10"</definedName>
    <definedName name="SG_01_01_6">"'file:///d:/obra%20andrade/bm%2002%20-%20cs/drenagem-bm02.xls'#$''.$j$10"</definedName>
    <definedName name="SG_01_01_7">"'file:///d:/obra%20andrade/bm%2002%20-%20cs/drenagem-bm02.xls'#$''.$j$10"</definedName>
    <definedName name="SG_01_02" localSheetId="6">#REF!</definedName>
    <definedName name="SG_01_02" localSheetId="1">#REF!</definedName>
    <definedName name="SG_01_02" localSheetId="4">#REF!</definedName>
    <definedName name="SG_01_02" localSheetId="2">#REF!</definedName>
    <definedName name="SG_01_02">#REF!</definedName>
    <definedName name="SG_01_02_2">"'file:///d:/obra%20andrade/bm%2002%20-%20cs/drenagem-bm02.xls'#$''.$i$9"</definedName>
    <definedName name="SG_01_02_3">"'file:///d:/obra%20andrade/bm%2002%20-%20cs/drenagem-bm02.xls'#$''.$i$9"</definedName>
    <definedName name="SG_01_02_4">"'file:///d:/obra%20andrade/bm%2002%20-%20cs/drenagem-bm02.xls'#$''.$i$9"</definedName>
    <definedName name="SG_01_02_5">"'file:///d:/obra%20andrade/bm%2002%20-%20cs/drenagem-bm02.xls'#$''.$i$9"</definedName>
    <definedName name="SG_01_02_6">"'file:///d:/obra%20andrade/bm%2002%20-%20cs/drenagem-bm02.xls'#$''.$i$9"</definedName>
    <definedName name="SG_01_02_7">"'file:///d:/obra%20andrade/bm%2002%20-%20cs/drenagem-bm02.xls'#$''.$i$9"</definedName>
    <definedName name="SG_01_03" localSheetId="6">#REF!</definedName>
    <definedName name="SG_01_03" localSheetId="1">#REF!</definedName>
    <definedName name="SG_01_03" localSheetId="4">#REF!</definedName>
    <definedName name="SG_01_03" localSheetId="2">#REF!</definedName>
    <definedName name="SG_01_03">#REF!</definedName>
    <definedName name="SG_01_03_2">"'file:///d:/obra%20andrade/bm%2002%20-%20cs/drenagem-bm02.xls'#$''.$q$17"</definedName>
    <definedName name="SG_01_03_3">"'file:///d:/obra%20andrade/bm%2002%20-%20cs/drenagem-bm02.xls'#$''.$q$17"</definedName>
    <definedName name="SG_01_03_4">"'file:///d:/obra%20andrade/bm%2002%20-%20cs/drenagem-bm02.xls'#$''.$q$17"</definedName>
    <definedName name="SG_01_03_5">"'file:///d:/obra%20andrade/bm%2002%20-%20cs/drenagem-bm02.xls'#$''.$q$17"</definedName>
    <definedName name="SG_01_03_6">"'file:///d:/obra%20andrade/bm%2002%20-%20cs/drenagem-bm02.xls'#$''.$q$17"</definedName>
    <definedName name="SG_01_03_7">"'file:///d:/obra%20andrade/bm%2002%20-%20cs/drenagem-bm02.xls'#$''.$q$17"</definedName>
    <definedName name="SG_01_04" localSheetId="1">#REF!</definedName>
    <definedName name="SG_01_04" localSheetId="4">#REF!</definedName>
    <definedName name="SG_01_04" localSheetId="2">#REF!</definedName>
    <definedName name="SG_01_04">#REF!</definedName>
    <definedName name="SG_01_04_2">"'file:///d:/obra%20andrade/bm%2002%20-%20cs/drenagem-bm02.xls'#$''.$u$21"</definedName>
    <definedName name="SG_01_04_3">"'file:///d:/obra%20andrade/bm%2002%20-%20cs/drenagem-bm02.xls'#$''.$u$21"</definedName>
    <definedName name="SG_01_04_4">"'file:///d:/obra%20andrade/bm%2002%20-%20cs/drenagem-bm02.xls'#$''.$u$21"</definedName>
    <definedName name="SG_01_04_5">"'file:///d:/obra%20andrade/bm%2002%20-%20cs/drenagem-bm02.xls'#$''.$u$21"</definedName>
    <definedName name="SG_01_04_6">"'file:///d:/obra%20andrade/bm%2002%20-%20cs/drenagem-bm02.xls'#$''.$u$21"</definedName>
    <definedName name="SG_01_04_7">"'file:///d:/obra%20andrade/bm%2002%20-%20cs/drenagem-bm02.xls'#$''.$u$21"</definedName>
    <definedName name="SG_01_05" localSheetId="1">#REF!</definedName>
    <definedName name="SG_01_05" localSheetId="4">#REF!</definedName>
    <definedName name="SG_01_05" localSheetId="2">#REF!</definedName>
    <definedName name="SG_01_05">#REF!</definedName>
    <definedName name="SG_01_05_2">"'file:///d:/obra%20andrade/bm%2002%20-%20cs/drenagem-bm02.xls'#$''.$y$25"</definedName>
    <definedName name="SG_01_05_3">"'file:///d:/obra%20andrade/bm%2002%20-%20cs/drenagem-bm02.xls'#$''.$y$25"</definedName>
    <definedName name="SG_01_05_4">"'file:///d:/obra%20andrade/bm%2002%20-%20cs/drenagem-bm02.xls'#$''.$y$25"</definedName>
    <definedName name="SG_01_05_5">"'file:///d:/obra%20andrade/bm%2002%20-%20cs/drenagem-bm02.xls'#$''.$y$25"</definedName>
    <definedName name="SG_01_05_6">"'file:///d:/obra%20andrade/bm%2002%20-%20cs/drenagem-bm02.xls'#$''.$y$25"</definedName>
    <definedName name="SG_01_05_7">"'file:///d:/obra%20andrade/bm%2002%20-%20cs/drenagem-bm02.xls'#$''.$y$25"</definedName>
    <definedName name="SG_01_06" localSheetId="1">#REF!</definedName>
    <definedName name="SG_01_06" localSheetId="4">#REF!</definedName>
    <definedName name="SG_01_06" localSheetId="2">#REF!</definedName>
    <definedName name="SG_01_06">#REF!</definedName>
    <definedName name="SG_01_06_2">"'file:///d:/obra%20andrade/bm%2002%20-%20cs/drenagem-bm02.xls'#$''.$ac$29"</definedName>
    <definedName name="SG_01_06_3">"'file:///d:/obra%20andrade/bm%2002%20-%20cs/drenagem-bm02.xls'#$''.$ac$29"</definedName>
    <definedName name="SG_01_06_4">"'file:///d:/obra%20andrade/bm%2002%20-%20cs/drenagem-bm02.xls'#$''.$ac$29"</definedName>
    <definedName name="SG_01_06_5">"'file:///d:/obra%20andrade/bm%2002%20-%20cs/drenagem-bm02.xls'#$''.$ac$29"</definedName>
    <definedName name="SG_01_06_6">"'file:///d:/obra%20andrade/bm%2002%20-%20cs/drenagem-bm02.xls'#$''.$ac$29"</definedName>
    <definedName name="SG_01_06_7">"'file:///d:/obra%20andrade/bm%2002%20-%20cs/drenagem-bm02.xls'#$''.$ac$29"</definedName>
    <definedName name="SG_01_07" localSheetId="1">#REF!</definedName>
    <definedName name="SG_01_07" localSheetId="4">#REF!</definedName>
    <definedName name="SG_01_07" localSheetId="2">#REF!</definedName>
    <definedName name="SG_01_07">#REF!</definedName>
    <definedName name="SG_01_07_2">"'file:///d:/obra%20andrade/bm%2002%20-%20cs/drenagem-bm02.xls'#$''.$ag$33"</definedName>
    <definedName name="SG_01_07_3">"'file:///d:/obra%20andrade/bm%2002%20-%20cs/drenagem-bm02.xls'#$''.$ag$33"</definedName>
    <definedName name="SG_01_07_4">"'file:///d:/obra%20andrade/bm%2002%20-%20cs/drenagem-bm02.xls'#$''.$ag$33"</definedName>
    <definedName name="SG_01_07_5">"'file:///d:/obra%20andrade/bm%2002%20-%20cs/drenagem-bm02.xls'#$''.$ag$33"</definedName>
    <definedName name="SG_01_07_6">"'file:///d:/obra%20andrade/bm%2002%20-%20cs/drenagem-bm02.xls'#$''.$ag$33"</definedName>
    <definedName name="SG_01_07_7">"'file:///d:/obra%20andrade/bm%2002%20-%20cs/drenagem-bm02.xls'#$''.$ag$33"</definedName>
    <definedName name="SG_01_08" localSheetId="1">#REF!</definedName>
    <definedName name="SG_01_08" localSheetId="4">#REF!</definedName>
    <definedName name="SG_01_08" localSheetId="2">#REF!</definedName>
    <definedName name="SG_01_08">#REF!</definedName>
    <definedName name="SG_01_08_2">"'file:///d:/obra%20andrade/bm%2002%20-%20cs/drenagem-bm02.xls'#$''.$ak$37"</definedName>
    <definedName name="SG_01_08_3">"'file:///d:/obra%20andrade/bm%2002%20-%20cs/drenagem-bm02.xls'#$''.$ak$37"</definedName>
    <definedName name="SG_01_08_4">"'file:///d:/obra%20andrade/bm%2002%20-%20cs/drenagem-bm02.xls'#$''.$ak$37"</definedName>
    <definedName name="SG_01_08_5">"'file:///d:/obra%20andrade/bm%2002%20-%20cs/drenagem-bm02.xls'#$''.$ak$37"</definedName>
    <definedName name="SG_01_08_6">"'file:///d:/obra%20andrade/bm%2002%20-%20cs/drenagem-bm02.xls'#$''.$ak$37"</definedName>
    <definedName name="SG_01_08_7">"'file:///d:/obra%20andrade/bm%2002%20-%20cs/drenagem-bm02.xls'#$''.$ak$37"</definedName>
    <definedName name="SG_01_09" localSheetId="1">#REF!</definedName>
    <definedName name="SG_01_09" localSheetId="4">#REF!</definedName>
    <definedName name="SG_01_09" localSheetId="2">#REF!</definedName>
    <definedName name="SG_01_09">#REF!</definedName>
    <definedName name="SG_01_09_2">"'file:///d:/obra%20andrade/bm%2002%20-%20cs/drenagem-bm02.xls'#$''.$ao$41"</definedName>
    <definedName name="SG_01_09_3">"'file:///d:/obra%20andrade/bm%2002%20-%20cs/drenagem-bm02.xls'#$''.$ao$41"</definedName>
    <definedName name="SG_01_09_4">"'file:///d:/obra%20andrade/bm%2002%20-%20cs/drenagem-bm02.xls'#$''.$ao$41"</definedName>
    <definedName name="SG_01_09_5">"'file:///d:/obra%20andrade/bm%2002%20-%20cs/drenagem-bm02.xls'#$''.$ao$41"</definedName>
    <definedName name="SG_01_09_6">"'file:///d:/obra%20andrade/bm%2002%20-%20cs/drenagem-bm02.xls'#$''.$ao$41"</definedName>
    <definedName name="SG_01_09_7">"'file:///d:/obra%20andrade/bm%2002%20-%20cs/drenagem-bm02.xls'#$''.$ao$41"</definedName>
    <definedName name="SG_01_10" localSheetId="1">#REF!</definedName>
    <definedName name="SG_01_10" localSheetId="4">#REF!</definedName>
    <definedName name="SG_01_10" localSheetId="2">#REF!</definedName>
    <definedName name="SG_01_10">#REF!</definedName>
    <definedName name="SG_01_10_2">"'file:///d:/obra%20andrade/bm%2002%20-%20cs/drenagem-bm02.xls'#$''.$as$45"</definedName>
    <definedName name="SG_01_10_3">"'file:///d:/obra%20andrade/bm%2002%20-%20cs/drenagem-bm02.xls'#$''.$as$45"</definedName>
    <definedName name="SG_01_10_4">"'file:///d:/obra%20andrade/bm%2002%20-%20cs/drenagem-bm02.xls'#$''.$as$45"</definedName>
    <definedName name="SG_01_10_5">"'file:///d:/obra%20andrade/bm%2002%20-%20cs/drenagem-bm02.xls'#$''.$as$45"</definedName>
    <definedName name="SG_01_10_6">"'file:///d:/obra%20andrade/bm%2002%20-%20cs/drenagem-bm02.xls'#$''.$as$45"</definedName>
    <definedName name="SG_01_10_7">"'file:///d:/obra%20andrade/bm%2002%20-%20cs/drenagem-bm02.xls'#$''.$as$45"</definedName>
    <definedName name="SG_01_11" localSheetId="1">#REF!</definedName>
    <definedName name="SG_01_11" localSheetId="4">#REF!</definedName>
    <definedName name="SG_01_11" localSheetId="2">#REF!</definedName>
    <definedName name="SG_01_11">#REF!</definedName>
    <definedName name="SG_01_11_2">"'file:///d:/obra%20andrade/bm%2002%20-%20cs/drenagem-bm02.xls'#$''.$aw$49"</definedName>
    <definedName name="SG_01_11_3">"'file:///d:/obra%20andrade/bm%2002%20-%20cs/drenagem-bm02.xls'#$''.$aw$49"</definedName>
    <definedName name="SG_01_11_4">"'file:///d:/obra%20andrade/bm%2002%20-%20cs/drenagem-bm02.xls'#$''.$aw$49"</definedName>
    <definedName name="SG_01_11_5">"'file:///d:/obra%20andrade/bm%2002%20-%20cs/drenagem-bm02.xls'#$''.$aw$49"</definedName>
    <definedName name="SG_01_11_6">"'file:///d:/obra%20andrade/bm%2002%20-%20cs/drenagem-bm02.xls'#$''.$aw$49"</definedName>
    <definedName name="SG_01_11_7">"'file:///d:/obra%20andrade/bm%2002%20-%20cs/drenagem-bm02.xls'#$''.$aw$49"</definedName>
    <definedName name="SG_01_12" localSheetId="1">#REF!</definedName>
    <definedName name="SG_01_12" localSheetId="4">#REF!</definedName>
    <definedName name="SG_01_12" localSheetId="2">#REF!</definedName>
    <definedName name="SG_01_12">#REF!</definedName>
    <definedName name="SG_01_12_2">"'file:///d:/obra%20andrade/bm%2002%20-%20cs/drenagem-bm02.xls'#$''.$ba$53"</definedName>
    <definedName name="SG_01_12_3">"'file:///d:/obra%20andrade/bm%2002%20-%20cs/drenagem-bm02.xls'#$''.$ba$53"</definedName>
    <definedName name="SG_01_12_4">"'file:///d:/obra%20andrade/bm%2002%20-%20cs/drenagem-bm02.xls'#$''.$ba$53"</definedName>
    <definedName name="SG_01_12_5">"'file:///d:/obra%20andrade/bm%2002%20-%20cs/drenagem-bm02.xls'#$''.$ba$53"</definedName>
    <definedName name="SG_01_12_6">"'file:///d:/obra%20andrade/bm%2002%20-%20cs/drenagem-bm02.xls'#$''.$ba$53"</definedName>
    <definedName name="SG_01_12_7">"'file:///d:/obra%20andrade/bm%2002%20-%20cs/drenagem-bm02.xls'#$''.$ba$53"</definedName>
    <definedName name="SG_01_13" localSheetId="1">#REF!</definedName>
    <definedName name="SG_01_13" localSheetId="4">#REF!</definedName>
    <definedName name="SG_01_13" localSheetId="2">#REF!</definedName>
    <definedName name="SG_01_13">#REF!</definedName>
    <definedName name="SG_01_13_2">"'file:///d:/obra%20andrade/bm%2002%20-%20cs/drenagem-bm02.xls'#$''.$be$57"</definedName>
    <definedName name="SG_01_13_3">"'file:///d:/obra%20andrade/bm%2002%20-%20cs/drenagem-bm02.xls'#$''.$be$57"</definedName>
    <definedName name="SG_01_13_4">"'file:///d:/obra%20andrade/bm%2002%20-%20cs/drenagem-bm02.xls'#$''.$be$57"</definedName>
    <definedName name="SG_01_13_5">"'file:///d:/obra%20andrade/bm%2002%20-%20cs/drenagem-bm02.xls'#$''.$be$57"</definedName>
    <definedName name="SG_01_13_6">"'file:///d:/obra%20andrade/bm%2002%20-%20cs/drenagem-bm02.xls'#$''.$be$57"</definedName>
    <definedName name="SG_01_13_7">"'file:///d:/obra%20andrade/bm%2002%20-%20cs/drenagem-bm02.xls'#$''.$be$57"</definedName>
    <definedName name="SG_01_14" localSheetId="1">#REF!</definedName>
    <definedName name="SG_01_14" localSheetId="4">#REF!</definedName>
    <definedName name="SG_01_14" localSheetId="2">#REF!</definedName>
    <definedName name="SG_01_14">#REF!</definedName>
    <definedName name="SG_01_14_2">"'file:///d:/obra%20andrade/bm%2002%20-%20cs/drenagem-bm02.xls'#$''.$bi$61"</definedName>
    <definedName name="SG_01_14_3">"'file:///d:/obra%20andrade/bm%2002%20-%20cs/drenagem-bm02.xls'#$''.$bi$61"</definedName>
    <definedName name="SG_01_14_4">"'file:///d:/obra%20andrade/bm%2002%20-%20cs/drenagem-bm02.xls'#$''.$bi$61"</definedName>
    <definedName name="SG_01_14_5">"'file:///d:/obra%20andrade/bm%2002%20-%20cs/drenagem-bm02.xls'#$''.$bi$61"</definedName>
    <definedName name="SG_01_14_6">"'file:///d:/obra%20andrade/bm%2002%20-%20cs/drenagem-bm02.xls'#$''.$bi$61"</definedName>
    <definedName name="SG_01_14_7">"'file:///d:/obra%20andrade/bm%2002%20-%20cs/drenagem-bm02.xls'#$''.$bi$61"</definedName>
    <definedName name="SG_01_15" localSheetId="1">#REF!</definedName>
    <definedName name="SG_01_15" localSheetId="4">#REF!</definedName>
    <definedName name="SG_01_15" localSheetId="2">#REF!</definedName>
    <definedName name="SG_01_15">#REF!</definedName>
    <definedName name="SG_01_15_2">"'file:///d:/obra%20andrade/bm%2002%20-%20cs/drenagem-bm02.xls'#$''.$bm$65"</definedName>
    <definedName name="SG_01_15_3">"'file:///d:/obra%20andrade/bm%2002%20-%20cs/drenagem-bm02.xls'#$''.$bm$65"</definedName>
    <definedName name="SG_01_15_4">"'file:///d:/obra%20andrade/bm%2002%20-%20cs/drenagem-bm02.xls'#$''.$bm$65"</definedName>
    <definedName name="SG_01_15_5">"'file:///d:/obra%20andrade/bm%2002%20-%20cs/drenagem-bm02.xls'#$''.$bm$65"</definedName>
    <definedName name="SG_01_15_6">"'file:///d:/obra%20andrade/bm%2002%20-%20cs/drenagem-bm02.xls'#$''.$bm$65"</definedName>
    <definedName name="SG_01_15_7">"'file:///d:/obra%20andrade/bm%2002%20-%20cs/drenagem-bm02.xls'#$''.$bm$65"</definedName>
    <definedName name="SG_02_01" localSheetId="1">#REF!</definedName>
    <definedName name="SG_02_01" localSheetId="4">#REF!</definedName>
    <definedName name="SG_02_01" localSheetId="2">#REF!</definedName>
    <definedName name="SG_02_01">#REF!</definedName>
    <definedName name="SG_02_01_2">"'file:///d:/obra%20andrade/bm%2002%20-%20cs/drenagem-bm02.xls'#$''.$g$60"</definedName>
    <definedName name="SG_02_01_3">"'file:///d:/obra%20andrade/bm%2002%20-%20cs/drenagem-bm02.xls'#$''.$g$60"</definedName>
    <definedName name="SG_02_01_4">"'file:///d:/obra%20andrade/bm%2002%20-%20cs/drenagem-bm02.xls'#$''.$g$60"</definedName>
    <definedName name="SG_02_01_5">"'file:///d:/obra%20andrade/bm%2002%20-%20cs/drenagem-bm02.xls'#$''.$g$60"</definedName>
    <definedName name="SG_02_01_6">"'file:///d:/obra%20andrade/bm%2002%20-%20cs/drenagem-bm02.xls'#$''.$g$60"</definedName>
    <definedName name="SG_02_01_7">"'file:///d:/obra%20andrade/bm%2002%20-%20cs/drenagem-bm02.xls'#$''.$g$60"</definedName>
    <definedName name="SG_02_02" localSheetId="1">#REF!</definedName>
    <definedName name="SG_02_02" localSheetId="4">#REF!</definedName>
    <definedName name="SG_02_02" localSheetId="2">#REF!</definedName>
    <definedName name="SG_02_02">#REF!</definedName>
    <definedName name="SG_02_02_2">"'file:///d:/obra%20andrade/bm%2002%20-%20cs/drenagem-bm02.xls'#$''.$cu$99"</definedName>
    <definedName name="SG_02_02_3">"'file:///d:/obra%20andrade/bm%2002%20-%20cs/drenagem-bm02.xls'#$''.$cu$99"</definedName>
    <definedName name="SG_02_02_4">"'file:///d:/obra%20andrade/bm%2002%20-%20cs/drenagem-bm02.xls'#$''.$cu$99"</definedName>
    <definedName name="SG_02_02_5">"'file:///d:/obra%20andrade/bm%2002%20-%20cs/drenagem-bm02.xls'#$''.$cu$99"</definedName>
    <definedName name="SG_02_02_6">"'file:///d:/obra%20andrade/bm%2002%20-%20cs/drenagem-bm02.xls'#$''.$cu$99"</definedName>
    <definedName name="SG_02_02_7">"'file:///d:/obra%20andrade/bm%2002%20-%20cs/drenagem-bm02.xls'#$''.$cu$99"</definedName>
    <definedName name="SG_02_03" localSheetId="1">#REF!</definedName>
    <definedName name="SG_02_03" localSheetId="4">#REF!</definedName>
    <definedName name="SG_02_03" localSheetId="2">#REF!</definedName>
    <definedName name="SG_02_03">#REF!</definedName>
    <definedName name="SG_02_03_2">"'file:///d:/obra%20andrade/bm%2002%20-%20cs/drenagem-bm02.xls'#$''.$cz$104"</definedName>
    <definedName name="SG_02_03_3">"'file:///d:/obra%20andrade/bm%2002%20-%20cs/drenagem-bm02.xls'#$''.$cz$104"</definedName>
    <definedName name="SG_02_03_4">"'file:///d:/obra%20andrade/bm%2002%20-%20cs/drenagem-bm02.xls'#$''.$cz$104"</definedName>
    <definedName name="SG_02_03_5">"'file:///d:/obra%20andrade/bm%2002%20-%20cs/drenagem-bm02.xls'#$''.$cz$104"</definedName>
    <definedName name="SG_02_03_6">"'file:///d:/obra%20andrade/bm%2002%20-%20cs/drenagem-bm02.xls'#$''.$cz$104"</definedName>
    <definedName name="SG_02_03_7">"'file:///d:/obra%20andrade/bm%2002%20-%20cs/drenagem-bm02.xls'#$''.$cz$104"</definedName>
    <definedName name="SG_02_04" localSheetId="1">#REF!</definedName>
    <definedName name="SG_02_04" localSheetId="4">#REF!</definedName>
    <definedName name="SG_02_04" localSheetId="2">#REF!</definedName>
    <definedName name="SG_02_04">#REF!</definedName>
    <definedName name="SG_02_04_2">"'file:///d:/obra%20andrade/bm%2002%20-%20cs/drenagem-bm02.xls'#$''.$dd$108"</definedName>
    <definedName name="SG_02_04_3">"'file:///d:/obra%20andrade/bm%2002%20-%20cs/drenagem-bm02.xls'#$''.$dd$108"</definedName>
    <definedName name="SG_02_04_4">"'file:///d:/obra%20andrade/bm%2002%20-%20cs/drenagem-bm02.xls'#$''.$dd$108"</definedName>
    <definedName name="SG_02_04_5">"'file:///d:/obra%20andrade/bm%2002%20-%20cs/drenagem-bm02.xls'#$''.$dd$108"</definedName>
    <definedName name="SG_02_04_6">"'file:///d:/obra%20andrade/bm%2002%20-%20cs/drenagem-bm02.xls'#$''.$dd$108"</definedName>
    <definedName name="SG_02_04_7">"'file:///d:/obra%20andrade/bm%2002%20-%20cs/drenagem-bm02.xls'#$''.$dd$108"</definedName>
    <definedName name="SG_02_05" localSheetId="1">#REF!</definedName>
    <definedName name="SG_02_05" localSheetId="4">#REF!</definedName>
    <definedName name="SG_02_05" localSheetId="2">#REF!</definedName>
    <definedName name="SG_02_05">#REF!</definedName>
    <definedName name="SG_02_05_2">"'file:///d:/obra%20andrade/bm%2002%20-%20cs/drenagem-bm02.xls'#$''.$dh$112"</definedName>
    <definedName name="SG_02_05_3">"'file:///d:/obra%20andrade/bm%2002%20-%20cs/drenagem-bm02.xls'#$''.$dh$112"</definedName>
    <definedName name="SG_02_05_4">"'file:///d:/obra%20andrade/bm%2002%20-%20cs/drenagem-bm02.xls'#$''.$dh$112"</definedName>
    <definedName name="SG_02_05_5">"'file:///d:/obra%20andrade/bm%2002%20-%20cs/drenagem-bm02.xls'#$''.$dh$112"</definedName>
    <definedName name="SG_02_05_6">"'file:///d:/obra%20andrade/bm%2002%20-%20cs/drenagem-bm02.xls'#$''.$dh$112"</definedName>
    <definedName name="SG_02_05_7">"'file:///d:/obra%20andrade/bm%2002%20-%20cs/drenagem-bm02.xls'#$''.$dh$112"</definedName>
    <definedName name="SG_02_06" localSheetId="1">#REF!</definedName>
    <definedName name="SG_02_06" localSheetId="4">#REF!</definedName>
    <definedName name="SG_02_06" localSheetId="2">#REF!</definedName>
    <definedName name="SG_02_06">#REF!</definedName>
    <definedName name="SG_02_06_2">"'file:///d:/obra%20andrade/bm%2002%20-%20cs/drenagem-bm02.xls'#$''.$dl$116"</definedName>
    <definedName name="SG_02_06_3">"'file:///d:/obra%20andrade/bm%2002%20-%20cs/drenagem-bm02.xls'#$''.$dl$116"</definedName>
    <definedName name="SG_02_06_4">"'file:///d:/obra%20andrade/bm%2002%20-%20cs/drenagem-bm02.xls'#$''.$dl$116"</definedName>
    <definedName name="SG_02_06_5">"'file:///d:/obra%20andrade/bm%2002%20-%20cs/drenagem-bm02.xls'#$''.$dl$116"</definedName>
    <definedName name="SG_02_06_6">"'file:///d:/obra%20andrade/bm%2002%20-%20cs/drenagem-bm02.xls'#$''.$dl$116"</definedName>
    <definedName name="SG_02_06_7">"'file:///d:/obra%20andrade/bm%2002%20-%20cs/drenagem-bm02.xls'#$''.$dl$116"</definedName>
    <definedName name="SG_02_07" localSheetId="1">#REF!</definedName>
    <definedName name="SG_02_07" localSheetId="4">#REF!</definedName>
    <definedName name="SG_02_07" localSheetId="2">#REF!</definedName>
    <definedName name="SG_02_07">#REF!</definedName>
    <definedName name="SG_02_07_2">"'file:///d:/obra%20andrade/bm%2002%20-%20cs/drenagem-bm02.xls'#$''.$dp$120"</definedName>
    <definedName name="SG_02_07_3">"'file:///d:/obra%20andrade/bm%2002%20-%20cs/drenagem-bm02.xls'#$''.$dp$120"</definedName>
    <definedName name="SG_02_07_4">"'file:///d:/obra%20andrade/bm%2002%20-%20cs/drenagem-bm02.xls'#$''.$dp$120"</definedName>
    <definedName name="SG_02_07_5">"'file:///d:/obra%20andrade/bm%2002%20-%20cs/drenagem-bm02.xls'#$''.$dp$120"</definedName>
    <definedName name="SG_02_07_6">"'file:///d:/obra%20andrade/bm%2002%20-%20cs/drenagem-bm02.xls'#$''.$dp$120"</definedName>
    <definedName name="SG_02_07_7">"'file:///d:/obra%20andrade/bm%2002%20-%20cs/drenagem-bm02.xls'#$''.$dp$120"</definedName>
    <definedName name="SG_02_08" localSheetId="1">#REF!</definedName>
    <definedName name="SG_02_08" localSheetId="4">#REF!</definedName>
    <definedName name="SG_02_08" localSheetId="2">#REF!</definedName>
    <definedName name="SG_02_08">#REF!</definedName>
    <definedName name="SG_02_08_2">"'file:///d:/obra%20andrade/bm%2002%20-%20cs/drenagem-bm02.xls'#$''.$dt$124"</definedName>
    <definedName name="SG_02_08_3">"'file:///d:/obra%20andrade/bm%2002%20-%20cs/drenagem-bm02.xls'#$''.$dt$124"</definedName>
    <definedName name="SG_02_08_4">"'file:///d:/obra%20andrade/bm%2002%20-%20cs/drenagem-bm02.xls'#$''.$dt$124"</definedName>
    <definedName name="SG_02_08_5">"'file:///d:/obra%20andrade/bm%2002%20-%20cs/drenagem-bm02.xls'#$''.$dt$124"</definedName>
    <definedName name="SG_02_08_6">"'file:///d:/obra%20andrade/bm%2002%20-%20cs/drenagem-bm02.xls'#$''.$dt$124"</definedName>
    <definedName name="SG_02_08_7">"'file:///d:/obra%20andrade/bm%2002%20-%20cs/drenagem-bm02.xls'#$''.$dt$124"</definedName>
    <definedName name="SG_02_09" localSheetId="1">#REF!</definedName>
    <definedName name="SG_02_09" localSheetId="4">#REF!</definedName>
    <definedName name="SG_02_09" localSheetId="2">#REF!</definedName>
    <definedName name="SG_02_09">#REF!</definedName>
    <definedName name="SG_02_09_2">"'file:///d:/obra%20andrade/bm%2002%20-%20cs/drenagem-bm02.xls'#$''.$dx$128"</definedName>
    <definedName name="SG_02_09_3">"'file:///d:/obra%20andrade/bm%2002%20-%20cs/drenagem-bm02.xls'#$''.$dx$128"</definedName>
    <definedName name="SG_02_09_4">"'file:///d:/obra%20andrade/bm%2002%20-%20cs/drenagem-bm02.xls'#$''.$dx$128"</definedName>
    <definedName name="SG_02_09_5">"'file:///d:/obra%20andrade/bm%2002%20-%20cs/drenagem-bm02.xls'#$''.$dx$128"</definedName>
    <definedName name="SG_02_09_6">"'file:///d:/obra%20andrade/bm%2002%20-%20cs/drenagem-bm02.xls'#$''.$dx$128"</definedName>
    <definedName name="SG_02_09_7">"'file:///d:/obra%20andrade/bm%2002%20-%20cs/drenagem-bm02.xls'#$''.$dx$128"</definedName>
    <definedName name="SG_02_10" localSheetId="1">#REF!</definedName>
    <definedName name="SG_02_10" localSheetId="4">#REF!</definedName>
    <definedName name="SG_02_10" localSheetId="2">#REF!</definedName>
    <definedName name="SG_02_10">#REF!</definedName>
    <definedName name="SG_02_10_2">"'file:///d:/obra%20andrade/bm%2002%20-%20cs/drenagem-bm02.xls'#$''.$eb$132"</definedName>
    <definedName name="SG_02_10_3">"'file:///d:/obra%20andrade/bm%2002%20-%20cs/drenagem-bm02.xls'#$''.$eb$132"</definedName>
    <definedName name="SG_02_10_4">"'file:///d:/obra%20andrade/bm%2002%20-%20cs/drenagem-bm02.xls'#$''.$eb$132"</definedName>
    <definedName name="SG_02_10_5">"'file:///d:/obra%20andrade/bm%2002%20-%20cs/drenagem-bm02.xls'#$''.$eb$132"</definedName>
    <definedName name="SG_02_10_6">"'file:///d:/obra%20andrade/bm%2002%20-%20cs/drenagem-bm02.xls'#$''.$eb$132"</definedName>
    <definedName name="SG_02_10_7">"'file:///d:/obra%20andrade/bm%2002%20-%20cs/drenagem-bm02.xls'#$''.$eb$132"</definedName>
    <definedName name="SG_02_11" localSheetId="1">#REF!</definedName>
    <definedName name="SG_02_11" localSheetId="4">#REF!</definedName>
    <definedName name="SG_02_11" localSheetId="2">#REF!</definedName>
    <definedName name="SG_02_11">#REF!</definedName>
    <definedName name="SG_02_11_2">"'file:///d:/obra%20andrade/bm%2002%20-%20cs/drenagem-bm02.xls'#$''.$ef$136"</definedName>
    <definedName name="SG_02_11_3">"'file:///d:/obra%20andrade/bm%2002%20-%20cs/drenagem-bm02.xls'#$''.$ef$136"</definedName>
    <definedName name="SG_02_11_4">"'file:///d:/obra%20andrade/bm%2002%20-%20cs/drenagem-bm02.xls'#$''.$ef$136"</definedName>
    <definedName name="SG_02_11_5">"'file:///d:/obra%20andrade/bm%2002%20-%20cs/drenagem-bm02.xls'#$''.$ef$136"</definedName>
    <definedName name="SG_02_11_6">"'file:///d:/obra%20andrade/bm%2002%20-%20cs/drenagem-bm02.xls'#$''.$ef$136"</definedName>
    <definedName name="SG_02_11_7">"'file:///d:/obra%20andrade/bm%2002%20-%20cs/drenagem-bm02.xls'#$''.$ef$136"</definedName>
    <definedName name="SG_02_12" localSheetId="1">#REF!</definedName>
    <definedName name="SG_02_12" localSheetId="4">#REF!</definedName>
    <definedName name="SG_02_12" localSheetId="2">#REF!</definedName>
    <definedName name="SG_02_12">#REF!</definedName>
    <definedName name="SG_02_12_2">"'file:///d:/obra%20andrade/bm%2002%20-%20cs/drenagem-bm02.xls'#$''.$eo$145"</definedName>
    <definedName name="SG_02_12_3">"'file:///d:/obra%20andrade/bm%2002%20-%20cs/drenagem-bm02.xls'#$''.$eo$145"</definedName>
    <definedName name="SG_02_12_4">"'file:///d:/obra%20andrade/bm%2002%20-%20cs/drenagem-bm02.xls'#$''.$eo$145"</definedName>
    <definedName name="SG_02_12_5">"'file:///d:/obra%20andrade/bm%2002%20-%20cs/drenagem-bm02.xls'#$''.$eo$145"</definedName>
    <definedName name="SG_02_12_6">"'file:///d:/obra%20andrade/bm%2002%20-%20cs/drenagem-bm02.xls'#$''.$eo$145"</definedName>
    <definedName name="SG_02_12_7">"'file:///d:/obra%20andrade/bm%2002%20-%20cs/drenagem-bm02.xls'#$''.$eo$145"</definedName>
    <definedName name="SG_02_13" localSheetId="1">#REF!</definedName>
    <definedName name="SG_02_13" localSheetId="4">#REF!</definedName>
    <definedName name="SG_02_13" localSheetId="2">#REF!</definedName>
    <definedName name="SG_02_13">#REF!</definedName>
    <definedName name="SG_02_13_2">"'file:///d:/obra%20andrade/bm%2002%20-%20cs/drenagem-bm02.xls'#$''.$fa$157"</definedName>
    <definedName name="SG_02_13_3">"'file:///d:/obra%20andrade/bm%2002%20-%20cs/drenagem-bm02.xls'#$''.$fa$157"</definedName>
    <definedName name="SG_02_13_4">"'file:///d:/obra%20andrade/bm%2002%20-%20cs/drenagem-bm02.xls'#$''.$fa$157"</definedName>
    <definedName name="SG_02_13_5">"'file:///d:/obra%20andrade/bm%2002%20-%20cs/drenagem-bm02.xls'#$''.$fa$157"</definedName>
    <definedName name="SG_02_13_6">"'file:///d:/obra%20andrade/bm%2002%20-%20cs/drenagem-bm02.xls'#$''.$fa$157"</definedName>
    <definedName name="SG_02_13_7">"'file:///d:/obra%20andrade/bm%2002%20-%20cs/drenagem-bm02.xls'#$''.$fa$157"</definedName>
    <definedName name="SG_02_14" localSheetId="1">#REF!</definedName>
    <definedName name="SG_02_14" localSheetId="4">#REF!</definedName>
    <definedName name="SG_02_14" localSheetId="2">#REF!</definedName>
    <definedName name="SG_02_14">#REF!</definedName>
    <definedName name="SG_02_14_2">"'file:///d:/obra%20andrade/bm%2002%20-%20cs/drenagem-bm02.xls'#$''.$fe$161"</definedName>
    <definedName name="SG_02_14_3">"'file:///d:/obra%20andrade/bm%2002%20-%20cs/drenagem-bm02.xls'#$''.$fe$161"</definedName>
    <definedName name="SG_02_14_4">"'file:///d:/obra%20andrade/bm%2002%20-%20cs/drenagem-bm02.xls'#$''.$fe$161"</definedName>
    <definedName name="SG_02_14_5">"'file:///d:/obra%20andrade/bm%2002%20-%20cs/drenagem-bm02.xls'#$''.$fe$161"</definedName>
    <definedName name="SG_02_14_6">"'file:///d:/obra%20andrade/bm%2002%20-%20cs/drenagem-bm02.xls'#$''.$fe$161"</definedName>
    <definedName name="SG_02_14_7">"'file:///d:/obra%20andrade/bm%2002%20-%20cs/drenagem-bm02.xls'#$''.$fe$161"</definedName>
    <definedName name="SG_02_15" localSheetId="1">#REF!</definedName>
    <definedName name="SG_02_15" localSheetId="4">#REF!</definedName>
    <definedName name="SG_02_15" localSheetId="2">#REF!</definedName>
    <definedName name="SG_02_15">#REF!</definedName>
    <definedName name="SG_02_15_2">"'file:///d:/obra%20andrade/bm%2002%20-%20cs/drenagem-bm02.xls'#$''.$fi$165"</definedName>
    <definedName name="SG_02_15_3">"'file:///d:/obra%20andrade/bm%2002%20-%20cs/drenagem-bm02.xls'#$''.$fi$165"</definedName>
    <definedName name="SG_02_15_4">"'file:///d:/obra%20andrade/bm%2002%20-%20cs/drenagem-bm02.xls'#$''.$fi$165"</definedName>
    <definedName name="SG_02_15_5">"'file:///d:/obra%20andrade/bm%2002%20-%20cs/drenagem-bm02.xls'#$''.$fi$165"</definedName>
    <definedName name="SG_02_15_6">"'file:///d:/obra%20andrade/bm%2002%20-%20cs/drenagem-bm02.xls'#$''.$fi$165"</definedName>
    <definedName name="SG_02_15_7">"'file:///d:/obra%20andrade/bm%2002%20-%20cs/drenagem-bm02.xls'#$''.$fi$165"</definedName>
    <definedName name="SG_03_01" localSheetId="1">#REF!</definedName>
    <definedName name="SG_03_01" localSheetId="4">#REF!</definedName>
    <definedName name="SG_03_01" localSheetId="2">#REF!</definedName>
    <definedName name="SG_03_01">#REF!</definedName>
    <definedName name="SG_03_01_2">"'file:///d:/obra%20andrade/bm%2002%20-%20cs/drenagem-bm02.xls'#$''.$fo$171"</definedName>
    <definedName name="SG_03_01_3">"'file:///d:/obra%20andrade/bm%2002%20-%20cs/drenagem-bm02.xls'#$''.$fo$171"</definedName>
    <definedName name="SG_03_01_4">"'file:///d:/obra%20andrade/bm%2002%20-%20cs/drenagem-bm02.xls'#$''.$fo$171"</definedName>
    <definedName name="SG_03_01_5">"'file:///d:/obra%20andrade/bm%2002%20-%20cs/drenagem-bm02.xls'#$''.$fo$171"</definedName>
    <definedName name="SG_03_01_6">"'file:///d:/obra%20andrade/bm%2002%20-%20cs/drenagem-bm02.xls'#$''.$fo$171"</definedName>
    <definedName name="SG_03_01_7">"'file:///d:/obra%20andrade/bm%2002%20-%20cs/drenagem-bm02.xls'#$''.$fo$171"</definedName>
    <definedName name="SG_03_02" localSheetId="1">#REF!</definedName>
    <definedName name="SG_03_02" localSheetId="4">#REF!</definedName>
    <definedName name="SG_03_02" localSheetId="2">#REF!</definedName>
    <definedName name="SG_03_02">#REF!</definedName>
    <definedName name="SG_03_02_2">"'file:///d:/obra%20andrade/bm%2002%20-%20cs/drenagem-bm02.xls'#$''.$gq$199"</definedName>
    <definedName name="SG_03_02_3">"'file:///d:/obra%20andrade/bm%2002%20-%20cs/drenagem-bm02.xls'#$''.$gq$199"</definedName>
    <definedName name="SG_03_02_4">"'file:///d:/obra%20andrade/bm%2002%20-%20cs/drenagem-bm02.xls'#$''.$gq$199"</definedName>
    <definedName name="SG_03_02_5">"'file:///d:/obra%20andrade/bm%2002%20-%20cs/drenagem-bm02.xls'#$''.$gq$199"</definedName>
    <definedName name="SG_03_02_6">"'file:///d:/obra%20andrade/bm%2002%20-%20cs/drenagem-bm02.xls'#$''.$gq$199"</definedName>
    <definedName name="SG_03_02_7">"'file:///d:/obra%20andrade/bm%2002%20-%20cs/drenagem-bm02.xls'#$''.$gq$199"</definedName>
    <definedName name="SG_03_03" localSheetId="1">#REF!</definedName>
    <definedName name="SG_03_03" localSheetId="4">#REF!</definedName>
    <definedName name="SG_03_03" localSheetId="2">#REF!</definedName>
    <definedName name="SG_03_03">#REF!</definedName>
    <definedName name="SG_03_03_2">"'file:///d:/obra%20andrade/bm%2002%20-%20cs/drenagem-bm02.xls'#$''.$gu$203"</definedName>
    <definedName name="SG_03_03_3">"'file:///d:/obra%20andrade/bm%2002%20-%20cs/drenagem-bm02.xls'#$''.$gu$203"</definedName>
    <definedName name="SG_03_03_4">"'file:///d:/obra%20andrade/bm%2002%20-%20cs/drenagem-bm02.xls'#$''.$gu$203"</definedName>
    <definedName name="SG_03_03_5">"'file:///d:/obra%20andrade/bm%2002%20-%20cs/drenagem-bm02.xls'#$''.$gu$203"</definedName>
    <definedName name="SG_03_03_6">"'file:///d:/obra%20andrade/bm%2002%20-%20cs/drenagem-bm02.xls'#$''.$gu$203"</definedName>
    <definedName name="SG_03_03_7">"'file:///d:/obra%20andrade/bm%2002%20-%20cs/drenagem-bm02.xls'#$''.$gu$203"</definedName>
    <definedName name="SG_03_04" localSheetId="1">#REF!</definedName>
    <definedName name="SG_03_04" localSheetId="4">#REF!</definedName>
    <definedName name="SG_03_04" localSheetId="2">#REF!</definedName>
    <definedName name="SG_03_04">#REF!</definedName>
    <definedName name="SG_03_04_2">"'file:///d:/obra%20andrade/bm%2002%20-%20cs/drenagem-bm02.xls'#$''.$ap$42"</definedName>
    <definedName name="SG_03_04_3">"'file:///d:/obra%20andrade/bm%2002%20-%20cs/drenagem-bm02.xls'#$''.$ap$42"</definedName>
    <definedName name="SG_03_04_4">"'file:///d:/obra%20andrade/bm%2002%20-%20cs/drenagem-bm02.xls'#$''.$ap$42"</definedName>
    <definedName name="SG_03_04_5">"'file:///d:/obra%20andrade/bm%2002%20-%20cs/drenagem-bm02.xls'#$''.$ap$42"</definedName>
    <definedName name="SG_03_04_6">"'file:///d:/obra%20andrade/bm%2002%20-%20cs/drenagem-bm02.xls'#$''.$ap$42"</definedName>
    <definedName name="SG_03_04_7">"'file:///d:/obra%20andrade/bm%2002%20-%20cs/drenagem-bm02.xls'#$''.$ap$42"</definedName>
    <definedName name="SG_03_05" localSheetId="1">#REF!</definedName>
    <definedName name="SG_03_05" localSheetId="4">#REF!</definedName>
    <definedName name="SG_03_05" localSheetId="2">#REF!</definedName>
    <definedName name="SG_03_05">#REF!</definedName>
    <definedName name="SG_03_05_2">"'file:///d:/obra%20andrade/bm%2002%20-%20cs/drenagem-bm02.xls'#$''.$at$46"</definedName>
    <definedName name="SG_03_05_3">"'file:///d:/obra%20andrade/bm%2002%20-%20cs/drenagem-bm02.xls'#$''.$at$46"</definedName>
    <definedName name="SG_03_05_4">"'file:///d:/obra%20andrade/bm%2002%20-%20cs/drenagem-bm02.xls'#$''.$at$46"</definedName>
    <definedName name="SG_03_05_5">"'file:///d:/obra%20andrade/bm%2002%20-%20cs/drenagem-bm02.xls'#$''.$at$46"</definedName>
    <definedName name="SG_03_05_6">"'file:///d:/obra%20andrade/bm%2002%20-%20cs/drenagem-bm02.xls'#$''.$at$46"</definedName>
    <definedName name="SG_03_05_7">"'file:///d:/obra%20andrade/bm%2002%20-%20cs/drenagem-bm02.xls'#$''.$at$46"</definedName>
    <definedName name="SG_03_06" localSheetId="1">#REF!</definedName>
    <definedName name="SG_03_06" localSheetId="4">#REF!</definedName>
    <definedName name="SG_03_06" localSheetId="2">#REF!</definedName>
    <definedName name="SG_03_06">#REF!</definedName>
    <definedName name="SG_03_06_2">"'file:///d:/obra%20andrade/bm%2002%20-%20cs/drenagem-bm02.xls'#$''.$ax$50"</definedName>
    <definedName name="SG_03_06_3">"'file:///d:/obra%20andrade/bm%2002%20-%20cs/drenagem-bm02.xls'#$''.$ax$50"</definedName>
    <definedName name="SG_03_06_4">"'file:///d:/obra%20andrade/bm%2002%20-%20cs/drenagem-bm02.xls'#$''.$ax$50"</definedName>
    <definedName name="SG_03_06_5">"'file:///d:/obra%20andrade/bm%2002%20-%20cs/drenagem-bm02.xls'#$''.$ax$50"</definedName>
    <definedName name="SG_03_06_6">"'file:///d:/obra%20andrade/bm%2002%20-%20cs/drenagem-bm02.xls'#$''.$ax$50"</definedName>
    <definedName name="SG_03_06_7">"'file:///d:/obra%20andrade/bm%2002%20-%20cs/drenagem-bm02.xls'#$''.$ax$50"</definedName>
    <definedName name="SG_03_07" localSheetId="1">#REF!</definedName>
    <definedName name="SG_03_07" localSheetId="4">#REF!</definedName>
    <definedName name="SG_03_07" localSheetId="2">#REF!</definedName>
    <definedName name="SG_03_07">#REF!</definedName>
    <definedName name="SG_03_07_2">"'file:///d:/obra%20andrade/bm%2002%20-%20cs/drenagem-bm02.xls'#$''.$bb$54"</definedName>
    <definedName name="SG_03_07_3">"'file:///d:/obra%20andrade/bm%2002%20-%20cs/drenagem-bm02.xls'#$''.$bb$54"</definedName>
    <definedName name="SG_03_07_4">"'file:///d:/obra%20andrade/bm%2002%20-%20cs/drenagem-bm02.xls'#$''.$bb$54"</definedName>
    <definedName name="SG_03_07_5">"'file:///d:/obra%20andrade/bm%2002%20-%20cs/drenagem-bm02.xls'#$''.$bb$54"</definedName>
    <definedName name="SG_03_07_6">"'file:///d:/obra%20andrade/bm%2002%20-%20cs/drenagem-bm02.xls'#$''.$bb$54"</definedName>
    <definedName name="SG_03_07_7">"'file:///d:/obra%20andrade/bm%2002%20-%20cs/drenagem-bm02.xls'#$''.$bb$54"</definedName>
    <definedName name="SG_03_08" localSheetId="1">#REF!</definedName>
    <definedName name="SG_03_08" localSheetId="4">#REF!</definedName>
    <definedName name="SG_03_08" localSheetId="2">#REF!</definedName>
    <definedName name="SG_03_08">#REF!</definedName>
    <definedName name="SG_03_08_2">"'file:///d:/obra%20andrade/bm%2002%20-%20cs/drenagem-bm02.xls'#$''.$bf$58"</definedName>
    <definedName name="SG_03_08_3">"'file:///d:/obra%20andrade/bm%2002%20-%20cs/drenagem-bm02.xls'#$''.$bf$58"</definedName>
    <definedName name="SG_03_08_4">"'file:///d:/obra%20andrade/bm%2002%20-%20cs/drenagem-bm02.xls'#$''.$bf$58"</definedName>
    <definedName name="SG_03_08_5">"'file:///d:/obra%20andrade/bm%2002%20-%20cs/drenagem-bm02.xls'#$''.$bf$58"</definedName>
    <definedName name="SG_03_08_6">"'file:///d:/obra%20andrade/bm%2002%20-%20cs/drenagem-bm02.xls'#$''.$bf$58"</definedName>
    <definedName name="SG_03_08_7">"'file:///d:/obra%20andrade/bm%2002%20-%20cs/drenagem-bm02.xls'#$''.$bf$58"</definedName>
    <definedName name="SG_03_09" localSheetId="1">#REF!</definedName>
    <definedName name="SG_03_09" localSheetId="4">#REF!</definedName>
    <definedName name="SG_03_09" localSheetId="2">#REF!</definedName>
    <definedName name="SG_03_09">#REF!</definedName>
    <definedName name="SG_03_09_2">"'file:///d:/obra%20andrade/bm%2002%20-%20cs/drenagem-bm02.xls'#$''.$bj$62"</definedName>
    <definedName name="SG_03_09_3">"'file:///d:/obra%20andrade/bm%2002%20-%20cs/drenagem-bm02.xls'#$''.$bj$62"</definedName>
    <definedName name="SG_03_09_4">"'file:///d:/obra%20andrade/bm%2002%20-%20cs/drenagem-bm02.xls'#$''.$bj$62"</definedName>
    <definedName name="SG_03_09_5">"'file:///d:/obra%20andrade/bm%2002%20-%20cs/drenagem-bm02.xls'#$''.$bj$62"</definedName>
    <definedName name="SG_03_09_6">"'file:///d:/obra%20andrade/bm%2002%20-%20cs/drenagem-bm02.xls'#$''.$bj$62"</definedName>
    <definedName name="SG_03_09_7">"'file:///d:/obra%20andrade/bm%2002%20-%20cs/drenagem-bm02.xls'#$''.$bj$62"</definedName>
    <definedName name="SG_03_10" localSheetId="1">#REF!</definedName>
    <definedName name="SG_03_10" localSheetId="4">#REF!</definedName>
    <definedName name="SG_03_10" localSheetId="2">#REF!</definedName>
    <definedName name="SG_03_10">#REF!</definedName>
    <definedName name="SG_03_10_2">"'file:///d:/obra%20andrade/bm%2002%20-%20cs/drenagem-bm02.xls'#$''.$bn$66"</definedName>
    <definedName name="SG_03_10_3">"'file:///d:/obra%20andrade/bm%2002%20-%20cs/drenagem-bm02.xls'#$''.$bn$66"</definedName>
    <definedName name="SG_03_10_4">"'file:///d:/obra%20andrade/bm%2002%20-%20cs/drenagem-bm02.xls'#$''.$bn$66"</definedName>
    <definedName name="SG_03_10_5">"'file:///d:/obra%20andrade/bm%2002%20-%20cs/drenagem-bm02.xls'#$''.$bn$66"</definedName>
    <definedName name="SG_03_10_6">"'file:///d:/obra%20andrade/bm%2002%20-%20cs/drenagem-bm02.xls'#$''.$bn$66"</definedName>
    <definedName name="SG_03_10_7">"'file:///d:/obra%20andrade/bm%2002%20-%20cs/drenagem-bm02.xls'#$''.$bn$66"</definedName>
    <definedName name="SG_03_11" localSheetId="1">#REF!</definedName>
    <definedName name="SG_03_11" localSheetId="4">#REF!</definedName>
    <definedName name="SG_03_11" localSheetId="2">#REF!</definedName>
    <definedName name="SG_03_11">#REF!</definedName>
    <definedName name="SG_03_11_2">"'file:///d:/obra%20andrade/bm%2002%20-%20cs/drenagem-bm02.xls'#$''.$br$70"</definedName>
    <definedName name="SG_03_11_3">"'file:///d:/obra%20andrade/bm%2002%20-%20cs/drenagem-bm02.xls'#$''.$br$70"</definedName>
    <definedName name="SG_03_11_4">"'file:///d:/obra%20andrade/bm%2002%20-%20cs/drenagem-bm02.xls'#$''.$br$70"</definedName>
    <definedName name="SG_03_11_5">"'file:///d:/obra%20andrade/bm%2002%20-%20cs/drenagem-bm02.xls'#$''.$br$70"</definedName>
    <definedName name="SG_03_11_6">"'file:///d:/obra%20andrade/bm%2002%20-%20cs/drenagem-bm02.xls'#$''.$br$70"</definedName>
    <definedName name="SG_03_11_7">"'file:///d:/obra%20andrade/bm%2002%20-%20cs/drenagem-bm02.xls'#$''.$br$70"</definedName>
    <definedName name="SG_03_12" localSheetId="1">#REF!</definedName>
    <definedName name="SG_03_12" localSheetId="4">#REF!</definedName>
    <definedName name="SG_03_12" localSheetId="2">#REF!</definedName>
    <definedName name="SG_03_12">#REF!</definedName>
    <definedName name="SG_03_12_2">"'file:///d:/obra%20andrade/bm%2002%20-%20cs/drenagem-bm02.xls'#$''.$bv$74"</definedName>
    <definedName name="SG_03_12_3">"'file:///d:/obra%20andrade/bm%2002%20-%20cs/drenagem-bm02.xls'#$''.$bv$74"</definedName>
    <definedName name="SG_03_12_4">"'file:///d:/obra%20andrade/bm%2002%20-%20cs/drenagem-bm02.xls'#$''.$bv$74"</definedName>
    <definedName name="SG_03_12_5">"'file:///d:/obra%20andrade/bm%2002%20-%20cs/drenagem-bm02.xls'#$''.$bv$74"</definedName>
    <definedName name="SG_03_12_6">"'file:///d:/obra%20andrade/bm%2002%20-%20cs/drenagem-bm02.xls'#$''.$bv$74"</definedName>
    <definedName name="SG_03_12_7">"'file:///d:/obra%20andrade/bm%2002%20-%20cs/drenagem-bm02.xls'#$''.$bv$74"</definedName>
    <definedName name="SG_03_13" localSheetId="1">#REF!</definedName>
    <definedName name="SG_03_13" localSheetId="4">#REF!</definedName>
    <definedName name="SG_03_13" localSheetId="2">#REF!</definedName>
    <definedName name="SG_03_13">#REF!</definedName>
    <definedName name="SG_03_13_2">"'file:///d:/obra%20andrade/bm%2002%20-%20cs/drenagem-bm02.xls'#$''.$bz$78"</definedName>
    <definedName name="SG_03_13_3">"'file:///d:/obra%20andrade/bm%2002%20-%20cs/drenagem-bm02.xls'#$''.$bz$78"</definedName>
    <definedName name="SG_03_13_4">"'file:///d:/obra%20andrade/bm%2002%20-%20cs/drenagem-bm02.xls'#$''.$bz$78"</definedName>
    <definedName name="SG_03_13_5">"'file:///d:/obra%20andrade/bm%2002%20-%20cs/drenagem-bm02.xls'#$''.$bz$78"</definedName>
    <definedName name="SG_03_13_6">"'file:///d:/obra%20andrade/bm%2002%20-%20cs/drenagem-bm02.xls'#$''.$bz$78"</definedName>
    <definedName name="SG_03_13_7">"'file:///d:/obra%20andrade/bm%2002%20-%20cs/drenagem-bm02.xls'#$''.$bz$78"</definedName>
    <definedName name="SG_03_14" localSheetId="1">#REF!</definedName>
    <definedName name="SG_03_14" localSheetId="4">#REF!</definedName>
    <definedName name="SG_03_14" localSheetId="2">#REF!</definedName>
    <definedName name="SG_03_14">#REF!</definedName>
    <definedName name="SG_03_14_2">"'file:///d:/obra%20andrade/bm%2002%20-%20cs/drenagem-bm02.xls'#$''.$cd$82"</definedName>
    <definedName name="SG_03_14_3">"'file:///d:/obra%20andrade/bm%2002%20-%20cs/drenagem-bm02.xls'#$''.$cd$82"</definedName>
    <definedName name="SG_03_14_4">"'file:///d:/obra%20andrade/bm%2002%20-%20cs/drenagem-bm02.xls'#$''.$cd$82"</definedName>
    <definedName name="SG_03_14_5">"'file:///d:/obra%20andrade/bm%2002%20-%20cs/drenagem-bm02.xls'#$''.$cd$82"</definedName>
    <definedName name="SG_03_14_6">"'file:///d:/obra%20andrade/bm%2002%20-%20cs/drenagem-bm02.xls'#$''.$cd$82"</definedName>
    <definedName name="SG_03_14_7">"'file:///d:/obra%20andrade/bm%2002%20-%20cs/drenagem-bm02.xls'#$''.$cd$82"</definedName>
    <definedName name="SG_03_15" localSheetId="1">#REF!</definedName>
    <definedName name="SG_03_15" localSheetId="4">#REF!</definedName>
    <definedName name="SG_03_15" localSheetId="2">#REF!</definedName>
    <definedName name="SG_03_15">#REF!</definedName>
    <definedName name="SG_03_15_2">"'file:///d:/obra%20andrade/bm%2002%20-%20cs/drenagem-bm02.xls'#$''.$ch$86"</definedName>
    <definedName name="SG_03_15_3">"'file:///d:/obra%20andrade/bm%2002%20-%20cs/drenagem-bm02.xls'#$''.$ch$86"</definedName>
    <definedName name="SG_03_15_4">"'file:///d:/obra%20andrade/bm%2002%20-%20cs/drenagem-bm02.xls'#$''.$ch$86"</definedName>
    <definedName name="SG_03_15_5">"'file:///d:/obra%20andrade/bm%2002%20-%20cs/drenagem-bm02.xls'#$''.$ch$86"</definedName>
    <definedName name="SG_03_15_6">"'file:///d:/obra%20andrade/bm%2002%20-%20cs/drenagem-bm02.xls'#$''.$ch$86"</definedName>
    <definedName name="SG_03_15_7">"'file:///d:/obra%20andrade/bm%2002%20-%20cs/drenagem-bm02.xls'#$''.$ch$86"</definedName>
    <definedName name="SG_03_17" localSheetId="1">#REF!</definedName>
    <definedName name="SG_03_17" localSheetId="4">#REF!</definedName>
    <definedName name="SG_03_17" localSheetId="2">#REF!</definedName>
    <definedName name="SG_03_17">#REF!</definedName>
    <definedName name="SG_03_17_2">"'file:///d:/obra%20andrade/bm%2002%20-%20cs/drenagem-bm02.xls'#$''.$fq$429"</definedName>
    <definedName name="SG_03_17_3">"'file:///d:/obra%20andrade/bm%2002%20-%20cs/drenagem-bm02.xls'#$''.$fq$429"</definedName>
    <definedName name="SG_03_17_4">"'file:///d:/obra%20andrade/bm%2002%20-%20cs/drenagem-bm02.xls'#$''.$fq$429"</definedName>
    <definedName name="SG_03_17_5">"'file:///d:/obra%20andrade/bm%2002%20-%20cs/drenagem-bm02.xls'#$''.$fq$429"</definedName>
    <definedName name="SG_03_17_6">"'file:///d:/obra%20andrade/bm%2002%20-%20cs/drenagem-bm02.xls'#$''.$fq$429"</definedName>
    <definedName name="SG_03_17_7">"'file:///d:/obra%20andrade/bm%2002%20-%20cs/drenagem-bm02.xls'#$''.$fq$429"</definedName>
    <definedName name="SG_03_18" localSheetId="1">#REF!</definedName>
    <definedName name="SG_03_18" localSheetId="4">#REF!</definedName>
    <definedName name="SG_03_18" localSheetId="2">#REF!</definedName>
    <definedName name="SG_03_18">#REF!</definedName>
    <definedName name="SG_03_18_2">"'file:///d:/obra%20andrade/bm%2002%20-%20cs/drenagem-bm02.xls'#$''.$fs$431"</definedName>
    <definedName name="SG_03_18_3">"'file:///d:/obra%20andrade/bm%2002%20-%20cs/drenagem-bm02.xls'#$''.$fs$431"</definedName>
    <definedName name="SG_03_18_4">"'file:///d:/obra%20andrade/bm%2002%20-%20cs/drenagem-bm02.xls'#$''.$fs$431"</definedName>
    <definedName name="SG_03_18_5">"'file:///d:/obra%20andrade/bm%2002%20-%20cs/drenagem-bm02.xls'#$''.$fs$431"</definedName>
    <definedName name="SG_03_18_6">"'file:///d:/obra%20andrade/bm%2002%20-%20cs/drenagem-bm02.xls'#$''.$fs$431"</definedName>
    <definedName name="SG_03_18_7">"'file:///d:/obra%20andrade/bm%2002%20-%20cs/drenagem-bm02.xls'#$''.$fs$431"</definedName>
    <definedName name="SG_04_01" localSheetId="1">#REF!</definedName>
    <definedName name="SG_04_01" localSheetId="4">#REF!</definedName>
    <definedName name="SG_04_01" localSheetId="2">#REF!</definedName>
    <definedName name="SG_04_01">#REF!</definedName>
    <definedName name="SG_04_01_2">"'file:///d:/obra%20andrade/bm%2002%20-%20cs/drenagem-bm02.xls'#$''.$au$47"</definedName>
    <definedName name="SG_04_01_3">"'file:///d:/obra%20andrade/bm%2002%20-%20cs/drenagem-bm02.xls'#$''.$au$47"</definedName>
    <definedName name="SG_04_01_4">"'file:///d:/obra%20andrade/bm%2002%20-%20cs/drenagem-bm02.xls'#$''.$au$47"</definedName>
    <definedName name="SG_04_01_5">"'file:///d:/obra%20andrade/bm%2002%20-%20cs/drenagem-bm02.xls'#$''.$au$47"</definedName>
    <definedName name="SG_04_01_6">"'file:///d:/obra%20andrade/bm%2002%20-%20cs/drenagem-bm02.xls'#$''.$au$47"</definedName>
    <definedName name="SG_04_01_7">"'file:///d:/obra%20andrade/bm%2002%20-%20cs/drenagem-bm02.xls'#$''.$au$47"</definedName>
    <definedName name="SG_04_02" localSheetId="1">#REF!</definedName>
    <definedName name="SG_04_02" localSheetId="4">#REF!</definedName>
    <definedName name="SG_04_02" localSheetId="2">#REF!</definedName>
    <definedName name="SG_04_02">#REF!</definedName>
    <definedName name="SG_04_02_2">"'file:///d:/obra%20andrade/bm%2002%20-%20cs/drenagem-bm02.xls'#$''.$aw$49"</definedName>
    <definedName name="SG_04_02_3">"'file:///d:/obra%20andrade/bm%2002%20-%20cs/drenagem-bm02.xls'#$''.$aw$49"</definedName>
    <definedName name="SG_04_02_4">"'file:///d:/obra%20andrade/bm%2002%20-%20cs/drenagem-bm02.xls'#$''.$aw$49"</definedName>
    <definedName name="SG_04_02_5">"'file:///d:/obra%20andrade/bm%2002%20-%20cs/drenagem-bm02.xls'#$''.$aw$49"</definedName>
    <definedName name="SG_04_02_6">"'file:///d:/obra%20andrade/bm%2002%20-%20cs/drenagem-bm02.xls'#$''.$aw$49"</definedName>
    <definedName name="SG_04_02_7">"'file:///d:/obra%20andrade/bm%2002%20-%20cs/drenagem-bm02.xls'#$''.$aw$49"</definedName>
    <definedName name="SG_04_03" localSheetId="1">#REF!</definedName>
    <definedName name="SG_04_03" localSheetId="4">#REF!</definedName>
    <definedName name="SG_04_03" localSheetId="2">#REF!</definedName>
    <definedName name="SG_04_03">#REF!</definedName>
    <definedName name="SG_04_03_2">"'file:///d:/obra%20andrade/bm%2002%20-%20cs/drenagem-bm02.xls'#$''.$az$52"</definedName>
    <definedName name="SG_04_03_3">"'file:///d:/obra%20andrade/bm%2002%20-%20cs/drenagem-bm02.xls'#$''.$az$52"</definedName>
    <definedName name="SG_04_03_4">"'file:///d:/obra%20andrade/bm%2002%20-%20cs/drenagem-bm02.xls'#$''.$az$52"</definedName>
    <definedName name="SG_04_03_5">"'file:///d:/obra%20andrade/bm%2002%20-%20cs/drenagem-bm02.xls'#$''.$az$52"</definedName>
    <definedName name="SG_04_03_6">"'file:///d:/obra%20andrade/bm%2002%20-%20cs/drenagem-bm02.xls'#$''.$az$52"</definedName>
    <definedName name="SG_04_03_7">"'file:///d:/obra%20andrade/bm%2002%20-%20cs/drenagem-bm02.xls'#$''.$az$52"</definedName>
    <definedName name="SG_04_04" localSheetId="1">#REF!</definedName>
    <definedName name="SG_04_04" localSheetId="4">#REF!</definedName>
    <definedName name="SG_04_04" localSheetId="2">#REF!</definedName>
    <definedName name="SG_04_04">#REF!</definedName>
    <definedName name="SG_04_04_2">"'file:///d:/obra%20andrade/bm%2002%20-%20cs/drenagem-bm02.xls'#$''.$bc$55"</definedName>
    <definedName name="SG_04_04_3">"'file:///d:/obra%20andrade/bm%2002%20-%20cs/drenagem-bm02.xls'#$''.$bc$55"</definedName>
    <definedName name="SG_04_04_4">"'file:///d:/obra%20andrade/bm%2002%20-%20cs/drenagem-bm02.xls'#$''.$bc$55"</definedName>
    <definedName name="SG_04_04_5">"'file:///d:/obra%20andrade/bm%2002%20-%20cs/drenagem-bm02.xls'#$''.$bc$55"</definedName>
    <definedName name="SG_04_04_6">"'file:///d:/obra%20andrade/bm%2002%20-%20cs/drenagem-bm02.xls'#$''.$bc$55"</definedName>
    <definedName name="SG_04_04_7">"'file:///d:/obra%20andrade/bm%2002%20-%20cs/drenagem-bm02.xls'#$''.$bc$55"</definedName>
    <definedName name="SG_04_05" localSheetId="1">#REF!</definedName>
    <definedName name="SG_04_05" localSheetId="4">#REF!</definedName>
    <definedName name="SG_04_05" localSheetId="2">#REF!</definedName>
    <definedName name="SG_04_05">#REF!</definedName>
    <definedName name="SG_04_05_2">"'file:///d:/obra%20andrade/bm%2002%20-%20cs/drenagem-bm02.xls'#$''.$be$57"</definedName>
    <definedName name="SG_04_05_3">"'file:///d:/obra%20andrade/bm%2002%20-%20cs/drenagem-bm02.xls'#$''.$be$57"</definedName>
    <definedName name="SG_04_05_4">"'file:///d:/obra%20andrade/bm%2002%20-%20cs/drenagem-bm02.xls'#$''.$be$57"</definedName>
    <definedName name="SG_04_05_5">"'file:///d:/obra%20andrade/bm%2002%20-%20cs/drenagem-bm02.xls'#$''.$be$57"</definedName>
    <definedName name="SG_04_05_6">"'file:///d:/obra%20andrade/bm%2002%20-%20cs/drenagem-bm02.xls'#$''.$be$57"</definedName>
    <definedName name="SG_04_05_7">"'file:///d:/obra%20andrade/bm%2002%20-%20cs/drenagem-bm02.xls'#$''.$be$57"</definedName>
    <definedName name="SG_04_06" localSheetId="1">#REF!</definedName>
    <definedName name="SG_04_06" localSheetId="4">#REF!</definedName>
    <definedName name="SG_04_06" localSheetId="2">#REF!</definedName>
    <definedName name="SG_04_06">#REF!</definedName>
    <definedName name="SG_04_06_2">"'file:///d:/obra%20andrade/bm%2002%20-%20cs/drenagem-bm02.xls'#$''.$bg$59"</definedName>
    <definedName name="SG_04_06_3">"'file:///d:/obra%20andrade/bm%2002%20-%20cs/drenagem-bm02.xls'#$''.$bg$59"</definedName>
    <definedName name="SG_04_06_4">"'file:///d:/obra%20andrade/bm%2002%20-%20cs/drenagem-bm02.xls'#$''.$bg$59"</definedName>
    <definedName name="SG_04_06_5">"'file:///d:/obra%20andrade/bm%2002%20-%20cs/drenagem-bm02.xls'#$''.$bg$59"</definedName>
    <definedName name="SG_04_06_6">"'file:///d:/obra%20andrade/bm%2002%20-%20cs/drenagem-bm02.xls'#$''.$bg$59"</definedName>
    <definedName name="SG_04_06_7">"'file:///d:/obra%20andrade/bm%2002%20-%20cs/drenagem-bm02.xls'#$''.$bg$59"</definedName>
    <definedName name="SG_04_07" localSheetId="1">#REF!</definedName>
    <definedName name="SG_04_07" localSheetId="4">#REF!</definedName>
    <definedName name="SG_04_07" localSheetId="2">#REF!</definedName>
    <definedName name="SG_04_07">#REF!</definedName>
    <definedName name="SG_04_07_2">"'file:///d:/obra%20andrade/bm%2002%20-%20cs/drenagem-bm02.xls'#$''.$be$57"</definedName>
    <definedName name="SG_04_07_3">"'file:///d:/obra%20andrade/bm%2002%20-%20cs/drenagem-bm02.xls'#$''.$be$57"</definedName>
    <definedName name="SG_04_07_4">"'file:///d:/obra%20andrade/bm%2002%20-%20cs/drenagem-bm02.xls'#$''.$be$57"</definedName>
    <definedName name="SG_04_07_5">"'file:///d:/obra%20andrade/bm%2002%20-%20cs/drenagem-bm02.xls'#$''.$be$57"</definedName>
    <definedName name="SG_04_07_6">"'file:///d:/obra%20andrade/bm%2002%20-%20cs/drenagem-bm02.xls'#$''.$be$57"</definedName>
    <definedName name="SG_04_07_7">"'file:///d:/obra%20andrade/bm%2002%20-%20cs/drenagem-bm02.xls'#$''.$be$57"</definedName>
    <definedName name="SG_04_08" localSheetId="1">#REF!</definedName>
    <definedName name="SG_04_08" localSheetId="4">#REF!</definedName>
    <definedName name="SG_04_08" localSheetId="2">#REF!</definedName>
    <definedName name="SG_04_08">#REF!</definedName>
    <definedName name="SG_04_08_2">"'file:///d:/obra%20andrade/bm%2002%20-%20cs/drenagem-bm02.xls'#$''.$bp$68"</definedName>
    <definedName name="SG_04_08_3">"'file:///d:/obra%20andrade/bm%2002%20-%20cs/drenagem-bm02.xls'#$''.$bp$68"</definedName>
    <definedName name="SG_04_08_4">"'file:///d:/obra%20andrade/bm%2002%20-%20cs/drenagem-bm02.xls'#$''.$bp$68"</definedName>
    <definedName name="SG_04_08_5">"'file:///d:/obra%20andrade/bm%2002%20-%20cs/drenagem-bm02.xls'#$''.$bp$68"</definedName>
    <definedName name="SG_04_08_6">"'file:///d:/obra%20andrade/bm%2002%20-%20cs/drenagem-bm02.xls'#$''.$bp$68"</definedName>
    <definedName name="SG_04_08_7">"'file:///d:/obra%20andrade/bm%2002%20-%20cs/drenagem-bm02.xls'#$''.$bp$68"</definedName>
    <definedName name="SG_04_09" localSheetId="1">#REF!</definedName>
    <definedName name="SG_04_09" localSheetId="4">#REF!</definedName>
    <definedName name="SG_04_09" localSheetId="2">#REF!</definedName>
    <definedName name="SG_04_09">#REF!</definedName>
    <definedName name="SG_04_09_2">"'file:///d:/obra%20andrade/bm%2002%20-%20cs/drenagem-bm02.xls'#$''.$bt$72"</definedName>
    <definedName name="SG_04_09_3">"'file:///d:/obra%20andrade/bm%2002%20-%20cs/drenagem-bm02.xls'#$''.$bt$72"</definedName>
    <definedName name="SG_04_09_4">"'file:///d:/obra%20andrade/bm%2002%20-%20cs/drenagem-bm02.xls'#$''.$bt$72"</definedName>
    <definedName name="SG_04_09_5">"'file:///d:/obra%20andrade/bm%2002%20-%20cs/drenagem-bm02.xls'#$''.$bt$72"</definedName>
    <definedName name="SG_04_09_6">"'file:///d:/obra%20andrade/bm%2002%20-%20cs/drenagem-bm02.xls'#$''.$bt$72"</definedName>
    <definedName name="SG_04_09_7">"'file:///d:/obra%20andrade/bm%2002%20-%20cs/drenagem-bm02.xls'#$''.$bt$72"</definedName>
    <definedName name="SG_04_10" localSheetId="1">#REF!</definedName>
    <definedName name="SG_04_10" localSheetId="4">#REF!</definedName>
    <definedName name="SG_04_10" localSheetId="2">#REF!</definedName>
    <definedName name="SG_04_10">#REF!</definedName>
    <definedName name="SG_04_10_2">"'file:///d:/obra%20andrade/bm%2002%20-%20cs/drenagem-bm02.xls'#$''.$bx$76"</definedName>
    <definedName name="SG_04_10_3">"'file:///d:/obra%20andrade/bm%2002%20-%20cs/drenagem-bm02.xls'#$''.$bx$76"</definedName>
    <definedName name="SG_04_10_4">"'file:///d:/obra%20andrade/bm%2002%20-%20cs/drenagem-bm02.xls'#$''.$bx$76"</definedName>
    <definedName name="SG_04_10_5">"'file:///d:/obra%20andrade/bm%2002%20-%20cs/drenagem-bm02.xls'#$''.$bx$76"</definedName>
    <definedName name="SG_04_10_6">"'file:///d:/obra%20andrade/bm%2002%20-%20cs/drenagem-bm02.xls'#$''.$bx$76"</definedName>
    <definedName name="SG_04_10_7">"'file:///d:/obra%20andrade/bm%2002%20-%20cs/drenagem-bm02.xls'#$''.$bx$76"</definedName>
    <definedName name="SG_04_11" localSheetId="1">#REF!</definedName>
    <definedName name="SG_04_11" localSheetId="4">#REF!</definedName>
    <definedName name="SG_04_11" localSheetId="2">#REF!</definedName>
    <definedName name="SG_04_11">#REF!</definedName>
    <definedName name="SG_04_11_2">"'file:///d:/obra%20andrade/bm%2002%20-%20cs/drenagem-bm02.xls'#$''.$cb$80"</definedName>
    <definedName name="SG_04_11_3">"'file:///d:/obra%20andrade/bm%2002%20-%20cs/drenagem-bm02.xls'#$''.$cb$80"</definedName>
    <definedName name="SG_04_11_4">"'file:///d:/obra%20andrade/bm%2002%20-%20cs/drenagem-bm02.xls'#$''.$cb$80"</definedName>
    <definedName name="SG_04_11_5">"'file:///d:/obra%20andrade/bm%2002%20-%20cs/drenagem-bm02.xls'#$''.$cb$80"</definedName>
    <definedName name="SG_04_11_6">"'file:///d:/obra%20andrade/bm%2002%20-%20cs/drenagem-bm02.xls'#$''.$cb$80"</definedName>
    <definedName name="SG_04_11_7">"'file:///d:/obra%20andrade/bm%2002%20-%20cs/drenagem-bm02.xls'#$''.$cb$80"</definedName>
    <definedName name="SG_04_12" localSheetId="1">#REF!</definedName>
    <definedName name="SG_04_12" localSheetId="4">#REF!</definedName>
    <definedName name="SG_04_12" localSheetId="2">#REF!</definedName>
    <definedName name="SG_04_12">#REF!</definedName>
    <definedName name="SG_04_12_2">"'file:///d:/obra%20andrade/bm%2002%20-%20cs/drenagem-bm02.xls'#$''.$cf$84"</definedName>
    <definedName name="SG_04_12_3">"'file:///d:/obra%20andrade/bm%2002%20-%20cs/drenagem-bm02.xls'#$''.$cf$84"</definedName>
    <definedName name="SG_04_12_4">"'file:///d:/obra%20andrade/bm%2002%20-%20cs/drenagem-bm02.xls'#$''.$cf$84"</definedName>
    <definedName name="SG_04_12_5">"'file:///d:/obra%20andrade/bm%2002%20-%20cs/drenagem-bm02.xls'#$''.$cf$84"</definedName>
    <definedName name="SG_04_12_6">"'file:///d:/obra%20andrade/bm%2002%20-%20cs/drenagem-bm02.xls'#$''.$cf$84"</definedName>
    <definedName name="SG_04_12_7">"'file:///d:/obra%20andrade/bm%2002%20-%20cs/drenagem-bm02.xls'#$''.$cf$84"</definedName>
    <definedName name="SG_04_13" localSheetId="1">#REF!</definedName>
    <definedName name="SG_04_13" localSheetId="4">#REF!</definedName>
    <definedName name="SG_04_13" localSheetId="2">#REF!</definedName>
    <definedName name="SG_04_13">#REF!</definedName>
    <definedName name="SG_04_13_2">"'file:///d:/obra%20andrade/bm%2002%20-%20cs/drenagem-bm02.xls'#$''.$cj$88"</definedName>
    <definedName name="SG_04_13_3">"'file:///d:/obra%20andrade/bm%2002%20-%20cs/drenagem-bm02.xls'#$''.$cj$88"</definedName>
    <definedName name="SG_04_13_4">"'file:///d:/obra%20andrade/bm%2002%20-%20cs/drenagem-bm02.xls'#$''.$cj$88"</definedName>
    <definedName name="SG_04_13_5">"'file:///d:/obra%20andrade/bm%2002%20-%20cs/drenagem-bm02.xls'#$''.$cj$88"</definedName>
    <definedName name="SG_04_13_6">"'file:///d:/obra%20andrade/bm%2002%20-%20cs/drenagem-bm02.xls'#$''.$cj$88"</definedName>
    <definedName name="SG_04_13_7">"'file:///d:/obra%20andrade/bm%2002%20-%20cs/drenagem-bm02.xls'#$''.$cj$88"</definedName>
    <definedName name="SG_04_14" localSheetId="1">#REF!</definedName>
    <definedName name="SG_04_14" localSheetId="4">#REF!</definedName>
    <definedName name="SG_04_14" localSheetId="2">#REF!</definedName>
    <definedName name="SG_04_14">#REF!</definedName>
    <definedName name="SG_04_14_2">"'file:///d:/obra%20andrade/bm%2002%20-%20cs/drenagem-bm02.xls'#$''.$cn$92"</definedName>
    <definedName name="SG_04_14_3">"'file:///d:/obra%20andrade/bm%2002%20-%20cs/drenagem-bm02.xls'#$''.$cn$92"</definedName>
    <definedName name="SG_04_14_4">"'file:///d:/obra%20andrade/bm%2002%20-%20cs/drenagem-bm02.xls'#$''.$cn$92"</definedName>
    <definedName name="SG_04_14_5">"'file:///d:/obra%20andrade/bm%2002%20-%20cs/drenagem-bm02.xls'#$''.$cn$92"</definedName>
    <definedName name="SG_04_14_6">"'file:///d:/obra%20andrade/bm%2002%20-%20cs/drenagem-bm02.xls'#$''.$cn$92"</definedName>
    <definedName name="SG_04_14_7">"'file:///d:/obra%20andrade/bm%2002%20-%20cs/drenagem-bm02.xls'#$''.$cn$92"</definedName>
    <definedName name="SG_04_15" localSheetId="1">#REF!</definedName>
    <definedName name="SG_04_15" localSheetId="4">#REF!</definedName>
    <definedName name="SG_04_15" localSheetId="2">#REF!</definedName>
    <definedName name="SG_04_15">#REF!</definedName>
    <definedName name="SG_04_15_2">"'file:///d:/obra%20andrade/bm%2002%20-%20cs/drenagem-bm02.xls'#$''.$cr$96"</definedName>
    <definedName name="SG_04_15_3">"'file:///d:/obra%20andrade/bm%2002%20-%20cs/drenagem-bm02.xls'#$''.$cr$96"</definedName>
    <definedName name="SG_04_15_4">"'file:///d:/obra%20andrade/bm%2002%20-%20cs/drenagem-bm02.xls'#$''.$cr$96"</definedName>
    <definedName name="SG_04_15_5">"'file:///d:/obra%20andrade/bm%2002%20-%20cs/drenagem-bm02.xls'#$''.$cr$96"</definedName>
    <definedName name="SG_04_15_6">"'file:///d:/obra%20andrade/bm%2002%20-%20cs/drenagem-bm02.xls'#$''.$cr$96"</definedName>
    <definedName name="SG_04_15_7">"'file:///d:/obra%20andrade/bm%2002%20-%20cs/drenagem-bm02.xls'#$''.$cr$96"</definedName>
    <definedName name="SG_05_01" localSheetId="1">#REF!</definedName>
    <definedName name="SG_05_01" localSheetId="4">#REF!</definedName>
    <definedName name="SG_05_01" localSheetId="2">#REF!</definedName>
    <definedName name="SG_05_01">#REF!</definedName>
    <definedName name="SG_05_01_2">"'file:///d:/obra%20andrade/bm%2002%20-%20cs/drenagem-bm02.xls'#$''.$bj$62"</definedName>
    <definedName name="SG_05_01_3">"'file:///d:/obra%20andrade/bm%2002%20-%20cs/drenagem-bm02.xls'#$''.$bj$62"</definedName>
    <definedName name="SG_05_01_4">"'file:///d:/obra%20andrade/bm%2002%20-%20cs/drenagem-bm02.xls'#$''.$bj$62"</definedName>
    <definedName name="SG_05_01_5">"'file:///d:/obra%20andrade/bm%2002%20-%20cs/drenagem-bm02.xls'#$''.$bj$62"</definedName>
    <definedName name="SG_05_01_6">"'file:///d:/obra%20andrade/bm%2002%20-%20cs/drenagem-bm02.xls'#$''.$bj$62"</definedName>
    <definedName name="SG_05_01_7">"'file:///d:/obra%20andrade/bm%2002%20-%20cs/drenagem-bm02.xls'#$''.$bj$62"</definedName>
    <definedName name="SG_05_02" localSheetId="1">#REF!</definedName>
    <definedName name="SG_05_02" localSheetId="4">#REF!</definedName>
    <definedName name="SG_05_02" localSheetId="2">#REF!</definedName>
    <definedName name="SG_05_02">#REF!</definedName>
    <definedName name="SG_05_02_2">"'file:///d:/obra%20andrade/bm%2002%20-%20cs/drenagem-bm02.xls'#$''.$bl$64"</definedName>
    <definedName name="SG_05_02_3">"'file:///d:/obra%20andrade/bm%2002%20-%20cs/drenagem-bm02.xls'#$''.$bl$64"</definedName>
    <definedName name="SG_05_02_4">"'file:///d:/obra%20andrade/bm%2002%20-%20cs/drenagem-bm02.xls'#$''.$bl$64"</definedName>
    <definedName name="SG_05_02_5">"'file:///d:/obra%20andrade/bm%2002%20-%20cs/drenagem-bm02.xls'#$''.$bl$64"</definedName>
    <definedName name="SG_05_02_6">"'file:///d:/obra%20andrade/bm%2002%20-%20cs/drenagem-bm02.xls'#$''.$bl$64"</definedName>
    <definedName name="SG_05_02_7">"'file:///d:/obra%20andrade/bm%2002%20-%20cs/drenagem-bm02.xls'#$''.$bl$64"</definedName>
    <definedName name="SG_05_03" localSheetId="1">#REF!</definedName>
    <definedName name="SG_05_03" localSheetId="4">#REF!</definedName>
    <definedName name="SG_05_03" localSheetId="2">#REF!</definedName>
    <definedName name="SG_05_03">#REF!</definedName>
    <definedName name="SG_05_03_2">"'file:///d:/obra%20andrade/bm%2002%20-%20cs/drenagem-bm02.xls'#$''.$bp$68"</definedName>
    <definedName name="SG_05_03_3">"'file:///d:/obra%20andrade/bm%2002%20-%20cs/drenagem-bm02.xls'#$''.$bp$68"</definedName>
    <definedName name="SG_05_03_4">"'file:///d:/obra%20andrade/bm%2002%20-%20cs/drenagem-bm02.xls'#$''.$bp$68"</definedName>
    <definedName name="SG_05_03_5">"'file:///d:/obra%20andrade/bm%2002%20-%20cs/drenagem-bm02.xls'#$''.$bp$68"</definedName>
    <definedName name="SG_05_03_6">"'file:///d:/obra%20andrade/bm%2002%20-%20cs/drenagem-bm02.xls'#$''.$bp$68"</definedName>
    <definedName name="SG_05_03_7">"'file:///d:/obra%20andrade/bm%2002%20-%20cs/drenagem-bm02.xls'#$''.$bp$68"</definedName>
    <definedName name="SG_05_04" localSheetId="1">#REF!</definedName>
    <definedName name="SG_05_04" localSheetId="4">#REF!</definedName>
    <definedName name="SG_05_04" localSheetId="2">#REF!</definedName>
    <definedName name="SG_05_04">#REF!</definedName>
    <definedName name="SG_05_04_2">"'file:///d:/obra%20andrade/bm%2002%20-%20cs/drenagem-bm02.xls'#$''.$cc$81"</definedName>
    <definedName name="SG_05_04_3">"'file:///d:/obra%20andrade/bm%2002%20-%20cs/drenagem-bm02.xls'#$''.$cc$81"</definedName>
    <definedName name="SG_05_04_4">"'file:///d:/obra%20andrade/bm%2002%20-%20cs/drenagem-bm02.xls'#$''.$cc$81"</definedName>
    <definedName name="SG_05_04_5">"'file:///d:/obra%20andrade/bm%2002%20-%20cs/drenagem-bm02.xls'#$''.$cc$81"</definedName>
    <definedName name="SG_05_04_6">"'file:///d:/obra%20andrade/bm%2002%20-%20cs/drenagem-bm02.xls'#$''.$cc$81"</definedName>
    <definedName name="SG_05_04_7">"'file:///d:/obra%20andrade/bm%2002%20-%20cs/drenagem-bm02.xls'#$''.$cc$81"</definedName>
    <definedName name="SG_05_05" localSheetId="1">#REF!</definedName>
    <definedName name="SG_05_05" localSheetId="4">#REF!</definedName>
    <definedName name="SG_05_05" localSheetId="2">#REF!</definedName>
    <definedName name="SG_05_05">#REF!</definedName>
    <definedName name="SG_05_05_2">"'file:///d:/obra%20andrade/bm%2002%20-%20cs/drenagem-bm02.xls'#$''.$cg$85"</definedName>
    <definedName name="SG_05_05_3">"'file:///d:/obra%20andrade/bm%2002%20-%20cs/drenagem-bm02.xls'#$''.$cg$85"</definedName>
    <definedName name="SG_05_05_4">"'file:///d:/obra%20andrade/bm%2002%20-%20cs/drenagem-bm02.xls'#$''.$cg$85"</definedName>
    <definedName name="SG_05_05_5">"'file:///d:/obra%20andrade/bm%2002%20-%20cs/drenagem-bm02.xls'#$''.$cg$85"</definedName>
    <definedName name="SG_05_05_6">"'file:///d:/obra%20andrade/bm%2002%20-%20cs/drenagem-bm02.xls'#$''.$cg$85"</definedName>
    <definedName name="SG_05_05_7">"'file:///d:/obra%20andrade/bm%2002%20-%20cs/drenagem-bm02.xls'#$''.$cg$85"</definedName>
    <definedName name="SG_05_06" localSheetId="1">#REF!</definedName>
    <definedName name="SG_05_06" localSheetId="4">#REF!</definedName>
    <definedName name="SG_05_06" localSheetId="2">#REF!</definedName>
    <definedName name="SG_05_06">#REF!</definedName>
    <definedName name="SG_05_06_2">"'file:///d:/obra%20andrade/bm%2002%20-%20cs/drenagem-bm02.xls'#$''.$ck$89"</definedName>
    <definedName name="SG_05_06_3">"'file:///d:/obra%20andrade/bm%2002%20-%20cs/drenagem-bm02.xls'#$''.$ck$89"</definedName>
    <definedName name="SG_05_06_4">"'file:///d:/obra%20andrade/bm%2002%20-%20cs/drenagem-bm02.xls'#$''.$ck$89"</definedName>
    <definedName name="SG_05_06_5">"'file:///d:/obra%20andrade/bm%2002%20-%20cs/drenagem-bm02.xls'#$''.$ck$89"</definedName>
    <definedName name="SG_05_06_6">"'file:///d:/obra%20andrade/bm%2002%20-%20cs/drenagem-bm02.xls'#$''.$ck$89"</definedName>
    <definedName name="SG_05_06_7">"'file:///d:/obra%20andrade/bm%2002%20-%20cs/drenagem-bm02.xls'#$''.$ck$89"</definedName>
    <definedName name="SG_05_07" localSheetId="1">#REF!</definedName>
    <definedName name="SG_05_07" localSheetId="4">#REF!</definedName>
    <definedName name="SG_05_07" localSheetId="2">#REF!</definedName>
    <definedName name="SG_05_07">#REF!</definedName>
    <definedName name="SG_05_07_2">"'file:///d:/obra%20andrade/bm%2002%20-%20cs/drenagem-bm02.xls'#$''.$co$93"</definedName>
    <definedName name="SG_05_07_3">"'file:///d:/obra%20andrade/bm%2002%20-%20cs/drenagem-bm02.xls'#$''.$co$93"</definedName>
    <definedName name="SG_05_07_4">"'file:///d:/obra%20andrade/bm%2002%20-%20cs/drenagem-bm02.xls'#$''.$co$93"</definedName>
    <definedName name="SG_05_07_5">"'file:///d:/obra%20andrade/bm%2002%20-%20cs/drenagem-bm02.xls'#$''.$co$93"</definedName>
    <definedName name="SG_05_07_6">"'file:///d:/obra%20andrade/bm%2002%20-%20cs/drenagem-bm02.xls'#$''.$co$93"</definedName>
    <definedName name="SG_05_07_7">"'file:///d:/obra%20andrade/bm%2002%20-%20cs/drenagem-bm02.xls'#$''.$co$93"</definedName>
    <definedName name="SG_05_08" localSheetId="1">#REF!</definedName>
    <definedName name="SG_05_08" localSheetId="4">#REF!</definedName>
    <definedName name="SG_05_08" localSheetId="2">#REF!</definedName>
    <definedName name="SG_05_08">#REF!</definedName>
    <definedName name="SG_05_08_2">"'file:///d:/obra%20andrade/bm%2002%20-%20cs/drenagem-bm02.xls'#$''.$cs$97"</definedName>
    <definedName name="SG_05_08_3">"'file:///d:/obra%20andrade/bm%2002%20-%20cs/drenagem-bm02.xls'#$''.$cs$97"</definedName>
    <definedName name="SG_05_08_4">"'file:///d:/obra%20andrade/bm%2002%20-%20cs/drenagem-bm02.xls'#$''.$cs$97"</definedName>
    <definedName name="SG_05_08_5">"'file:///d:/obra%20andrade/bm%2002%20-%20cs/drenagem-bm02.xls'#$''.$cs$97"</definedName>
    <definedName name="SG_05_08_6">"'file:///d:/obra%20andrade/bm%2002%20-%20cs/drenagem-bm02.xls'#$''.$cs$97"</definedName>
    <definedName name="SG_05_08_7">"'file:///d:/obra%20andrade/bm%2002%20-%20cs/drenagem-bm02.xls'#$''.$cs$97"</definedName>
    <definedName name="SG_05_09" localSheetId="1">#REF!</definedName>
    <definedName name="SG_05_09" localSheetId="4">#REF!</definedName>
    <definedName name="SG_05_09" localSheetId="2">#REF!</definedName>
    <definedName name="SG_05_09">#REF!</definedName>
    <definedName name="SG_05_09_2">"'file:///d:/obra%20andrade/bm%2002%20-%20cs/drenagem-bm02.xls'#$''.$cw$101"</definedName>
    <definedName name="SG_05_09_3">"'file:///d:/obra%20andrade/bm%2002%20-%20cs/drenagem-bm02.xls'#$''.$cw$101"</definedName>
    <definedName name="SG_05_09_4">"'file:///d:/obra%20andrade/bm%2002%20-%20cs/drenagem-bm02.xls'#$''.$cw$101"</definedName>
    <definedName name="SG_05_09_5">"'file:///d:/obra%20andrade/bm%2002%20-%20cs/drenagem-bm02.xls'#$''.$cw$101"</definedName>
    <definedName name="SG_05_09_6">"'file:///d:/obra%20andrade/bm%2002%20-%20cs/drenagem-bm02.xls'#$''.$cw$101"</definedName>
    <definedName name="SG_05_09_7">"'file:///d:/obra%20andrade/bm%2002%20-%20cs/drenagem-bm02.xls'#$''.$cw$101"</definedName>
    <definedName name="SG_05_10" localSheetId="1">#REF!</definedName>
    <definedName name="SG_05_10" localSheetId="4">#REF!</definedName>
    <definedName name="SG_05_10" localSheetId="2">#REF!</definedName>
    <definedName name="SG_05_10">#REF!</definedName>
    <definedName name="SG_05_10_2">"'file:///d:/obra%20andrade/bm%2002%20-%20cs/drenagem-bm02.xls'#$''.$da$105"</definedName>
    <definedName name="SG_05_10_3">"'file:///d:/obra%20andrade/bm%2002%20-%20cs/drenagem-bm02.xls'#$''.$da$105"</definedName>
    <definedName name="SG_05_10_4">"'file:///d:/obra%20andrade/bm%2002%20-%20cs/drenagem-bm02.xls'#$''.$da$105"</definedName>
    <definedName name="SG_05_10_5">"'file:///d:/obra%20andrade/bm%2002%20-%20cs/drenagem-bm02.xls'#$''.$da$105"</definedName>
    <definedName name="SG_05_10_6">"'file:///d:/obra%20andrade/bm%2002%20-%20cs/drenagem-bm02.xls'#$''.$da$105"</definedName>
    <definedName name="SG_05_10_7">"'file:///d:/obra%20andrade/bm%2002%20-%20cs/drenagem-bm02.xls'#$''.$da$105"</definedName>
    <definedName name="SG_05_11" localSheetId="1">#REF!</definedName>
    <definedName name="SG_05_11" localSheetId="4">#REF!</definedName>
    <definedName name="SG_05_11" localSheetId="2">#REF!</definedName>
    <definedName name="SG_05_11">#REF!</definedName>
    <definedName name="SG_05_11_2">"'file:///d:/obra%20andrade/bm%2002%20-%20cs/drenagem-bm02.xls'#$''.$de$109"</definedName>
    <definedName name="SG_05_11_3">"'file:///d:/obra%20andrade/bm%2002%20-%20cs/drenagem-bm02.xls'#$''.$de$109"</definedName>
    <definedName name="SG_05_11_4">"'file:///d:/obra%20andrade/bm%2002%20-%20cs/drenagem-bm02.xls'#$''.$de$109"</definedName>
    <definedName name="SG_05_11_5">"'file:///d:/obra%20andrade/bm%2002%20-%20cs/drenagem-bm02.xls'#$''.$de$109"</definedName>
    <definedName name="SG_05_11_6">"'file:///d:/obra%20andrade/bm%2002%20-%20cs/drenagem-bm02.xls'#$''.$de$109"</definedName>
    <definedName name="SG_05_11_7">"'file:///d:/obra%20andrade/bm%2002%20-%20cs/drenagem-bm02.xls'#$''.$de$109"</definedName>
    <definedName name="SG_05_12" localSheetId="1">#REF!</definedName>
    <definedName name="SG_05_12" localSheetId="4">#REF!</definedName>
    <definedName name="SG_05_12" localSheetId="2">#REF!</definedName>
    <definedName name="SG_05_12">#REF!</definedName>
    <definedName name="SG_05_12_2">"'file:///d:/obra%20andrade/bm%2002%20-%20cs/drenagem-bm02.xls'#$''.$di$113"</definedName>
    <definedName name="SG_05_12_3">"'file:///d:/obra%20andrade/bm%2002%20-%20cs/drenagem-bm02.xls'#$''.$di$113"</definedName>
    <definedName name="SG_05_12_4">"'file:///d:/obra%20andrade/bm%2002%20-%20cs/drenagem-bm02.xls'#$''.$di$113"</definedName>
    <definedName name="SG_05_12_5">"'file:///d:/obra%20andrade/bm%2002%20-%20cs/drenagem-bm02.xls'#$''.$di$113"</definedName>
    <definedName name="SG_05_12_6">"'file:///d:/obra%20andrade/bm%2002%20-%20cs/drenagem-bm02.xls'#$''.$di$113"</definedName>
    <definedName name="SG_05_12_7">"'file:///d:/obra%20andrade/bm%2002%20-%20cs/drenagem-bm02.xls'#$''.$di$113"</definedName>
    <definedName name="SG_05_13" localSheetId="1">#REF!</definedName>
    <definedName name="SG_05_13" localSheetId="4">#REF!</definedName>
    <definedName name="SG_05_13" localSheetId="2">#REF!</definedName>
    <definedName name="SG_05_13">#REF!</definedName>
    <definedName name="SG_05_13_2">"'file:///d:/obra%20andrade/bm%2002%20-%20cs/drenagem-bm02.xls'#$''.$dm$117"</definedName>
    <definedName name="SG_05_13_3">"'file:///d:/obra%20andrade/bm%2002%20-%20cs/drenagem-bm02.xls'#$''.$dm$117"</definedName>
    <definedName name="SG_05_13_4">"'file:///d:/obra%20andrade/bm%2002%20-%20cs/drenagem-bm02.xls'#$''.$dm$117"</definedName>
    <definedName name="SG_05_13_5">"'file:///d:/obra%20andrade/bm%2002%20-%20cs/drenagem-bm02.xls'#$''.$dm$117"</definedName>
    <definedName name="SG_05_13_6">"'file:///d:/obra%20andrade/bm%2002%20-%20cs/drenagem-bm02.xls'#$''.$dm$117"</definedName>
    <definedName name="SG_05_13_7">"'file:///d:/obra%20andrade/bm%2002%20-%20cs/drenagem-bm02.xls'#$''.$dm$117"</definedName>
    <definedName name="SG_05_14" localSheetId="1">#REF!</definedName>
    <definedName name="SG_05_14" localSheetId="4">#REF!</definedName>
    <definedName name="SG_05_14" localSheetId="2">#REF!</definedName>
    <definedName name="SG_05_14">#REF!</definedName>
    <definedName name="SG_05_14_2">"'file:///d:/obra%20andrade/bm%2002%20-%20cs/drenagem-bm02.xls'#$''.$dq$121"</definedName>
    <definedName name="SG_05_14_3">"'file:///d:/obra%20andrade/bm%2002%20-%20cs/drenagem-bm02.xls'#$''.$dq$121"</definedName>
    <definedName name="SG_05_14_4">"'file:///d:/obra%20andrade/bm%2002%20-%20cs/drenagem-bm02.xls'#$''.$dq$121"</definedName>
    <definedName name="SG_05_14_5">"'file:///d:/obra%20andrade/bm%2002%20-%20cs/drenagem-bm02.xls'#$''.$dq$121"</definedName>
    <definedName name="SG_05_14_6">"'file:///d:/obra%20andrade/bm%2002%20-%20cs/drenagem-bm02.xls'#$''.$dq$121"</definedName>
    <definedName name="SG_05_14_7">"'file:///d:/obra%20andrade/bm%2002%20-%20cs/drenagem-bm02.xls'#$''.$dq$121"</definedName>
    <definedName name="SG_05_15" localSheetId="1">#REF!</definedName>
    <definedName name="SG_05_15" localSheetId="4">#REF!</definedName>
    <definedName name="SG_05_15" localSheetId="2">#REF!</definedName>
    <definedName name="SG_05_15">#REF!</definedName>
    <definedName name="SG_05_15_2">"'file:///d:/obra%20andrade/bm%2002%20-%20cs/drenagem-bm02.xls'#$''.$du$125"</definedName>
    <definedName name="SG_05_15_3">"'file:///d:/obra%20andrade/bm%2002%20-%20cs/drenagem-bm02.xls'#$''.$du$125"</definedName>
    <definedName name="SG_05_15_4">"'file:///d:/obra%20andrade/bm%2002%20-%20cs/drenagem-bm02.xls'#$''.$du$125"</definedName>
    <definedName name="SG_05_15_5">"'file:///d:/obra%20andrade/bm%2002%20-%20cs/drenagem-bm02.xls'#$''.$du$125"</definedName>
    <definedName name="SG_05_15_6">"'file:///d:/obra%20andrade/bm%2002%20-%20cs/drenagem-bm02.xls'#$''.$du$125"</definedName>
    <definedName name="SG_05_15_7">"'file:///d:/obra%20andrade/bm%2002%20-%20cs/drenagem-bm02.xls'#$''.$du$125"</definedName>
    <definedName name="SG_06_01" localSheetId="1">#REF!</definedName>
    <definedName name="SG_06_01" localSheetId="4">#REF!</definedName>
    <definedName name="SG_06_01" localSheetId="2">#REF!</definedName>
    <definedName name="SG_06_01">#REF!</definedName>
    <definedName name="SG_06_01_2">"'file:///d:/obra%20andrade/bm%2002%20-%20cs/drenagem-bm02.xls'#$''.$cp$94"</definedName>
    <definedName name="SG_06_01_3">"'file:///d:/obra%20andrade/bm%2002%20-%20cs/drenagem-bm02.xls'#$''.$cp$94"</definedName>
    <definedName name="SG_06_01_4">"'file:///d:/obra%20andrade/bm%2002%20-%20cs/drenagem-bm02.xls'#$''.$cp$94"</definedName>
    <definedName name="SG_06_01_5">"'file:///d:/obra%20andrade/bm%2002%20-%20cs/drenagem-bm02.xls'#$''.$cp$94"</definedName>
    <definedName name="SG_06_01_6">"'file:///d:/obra%20andrade/bm%2002%20-%20cs/drenagem-bm02.xls'#$''.$cp$94"</definedName>
    <definedName name="SG_06_01_7">"'file:///d:/obra%20andrade/bm%2002%20-%20cs/drenagem-bm02.xls'#$''.$cp$94"</definedName>
    <definedName name="SG_06_02" localSheetId="1">#REF!</definedName>
    <definedName name="SG_06_02" localSheetId="4">#REF!</definedName>
    <definedName name="SG_06_02" localSheetId="2">#REF!</definedName>
    <definedName name="SG_06_02">#REF!</definedName>
    <definedName name="SG_06_02_2">"'file:///d:/obra%20andrade/bm%2002%20-%20cs/drenagem-bm02.xls'#$''.$ct$98"</definedName>
    <definedName name="SG_06_02_3">"'file:///d:/obra%20andrade/bm%2002%20-%20cs/drenagem-bm02.xls'#$''.$ct$98"</definedName>
    <definedName name="SG_06_02_4">"'file:///d:/obra%20andrade/bm%2002%20-%20cs/drenagem-bm02.xls'#$''.$ct$98"</definedName>
    <definedName name="SG_06_02_5">"'file:///d:/obra%20andrade/bm%2002%20-%20cs/drenagem-bm02.xls'#$''.$ct$98"</definedName>
    <definedName name="SG_06_02_6">"'file:///d:/obra%20andrade/bm%2002%20-%20cs/drenagem-bm02.xls'#$''.$ct$98"</definedName>
    <definedName name="SG_06_02_7">"'file:///d:/obra%20andrade/bm%2002%20-%20cs/drenagem-bm02.xls'#$''.$ct$98"</definedName>
    <definedName name="SG_06_03" localSheetId="1">#REF!</definedName>
    <definedName name="SG_06_03" localSheetId="4">#REF!</definedName>
    <definedName name="SG_06_03" localSheetId="2">#REF!</definedName>
    <definedName name="SG_06_03">#REF!</definedName>
    <definedName name="SG_06_03_2">"'file:///d:/obra%20andrade/bm%2002%20-%20cs/drenagem-bm02.xls'#$''.$dj$114"</definedName>
    <definedName name="SG_06_03_3">"'file:///d:/obra%20andrade/bm%2002%20-%20cs/drenagem-bm02.xls'#$''.$dj$114"</definedName>
    <definedName name="SG_06_03_4">"'file:///d:/obra%20andrade/bm%2002%20-%20cs/drenagem-bm02.xls'#$''.$dj$114"</definedName>
    <definedName name="SG_06_03_5">"'file:///d:/obra%20andrade/bm%2002%20-%20cs/drenagem-bm02.xls'#$''.$dj$114"</definedName>
    <definedName name="SG_06_03_6">"'file:///d:/obra%20andrade/bm%2002%20-%20cs/drenagem-bm02.xls'#$''.$dj$114"</definedName>
    <definedName name="SG_06_03_7">"'file:///d:/obra%20andrade/bm%2002%20-%20cs/drenagem-bm02.xls'#$''.$dj$114"</definedName>
    <definedName name="SG_06_04" localSheetId="1">#REF!</definedName>
    <definedName name="SG_06_04" localSheetId="4">#REF!</definedName>
    <definedName name="SG_06_04" localSheetId="2">#REF!</definedName>
    <definedName name="SG_06_04">#REF!</definedName>
    <definedName name="SG_06_04_2">"'file:///d:/obra%20andrade/bm%2002%20-%20cs/drenagem-bm02.xls'#$''.$dn$118"</definedName>
    <definedName name="SG_06_04_3">"'file:///d:/obra%20andrade/bm%2002%20-%20cs/drenagem-bm02.xls'#$''.$dn$118"</definedName>
    <definedName name="SG_06_04_4">"'file:///d:/obra%20andrade/bm%2002%20-%20cs/drenagem-bm02.xls'#$''.$dn$118"</definedName>
    <definedName name="SG_06_04_5">"'file:///d:/obra%20andrade/bm%2002%20-%20cs/drenagem-bm02.xls'#$''.$dn$118"</definedName>
    <definedName name="SG_06_04_6">"'file:///d:/obra%20andrade/bm%2002%20-%20cs/drenagem-bm02.xls'#$''.$dn$118"</definedName>
    <definedName name="SG_06_04_7">"'file:///d:/obra%20andrade/bm%2002%20-%20cs/drenagem-bm02.xls'#$''.$dn$118"</definedName>
    <definedName name="SG_06_05" localSheetId="1">#REF!</definedName>
    <definedName name="SG_06_05" localSheetId="4">#REF!</definedName>
    <definedName name="SG_06_05" localSheetId="2">#REF!</definedName>
    <definedName name="SG_06_05">#REF!</definedName>
    <definedName name="SG_06_05_2">"'file:///d:/obra%20andrade/bm%2002%20-%20cs/drenagem-bm02.xls'#$''.$dr$122"</definedName>
    <definedName name="SG_06_05_3">"'file:///d:/obra%20andrade/bm%2002%20-%20cs/drenagem-bm02.xls'#$''.$dr$122"</definedName>
    <definedName name="SG_06_05_4">"'file:///d:/obra%20andrade/bm%2002%20-%20cs/drenagem-bm02.xls'#$''.$dr$122"</definedName>
    <definedName name="SG_06_05_5">"'file:///d:/obra%20andrade/bm%2002%20-%20cs/drenagem-bm02.xls'#$''.$dr$122"</definedName>
    <definedName name="SG_06_05_6">"'file:///d:/obra%20andrade/bm%2002%20-%20cs/drenagem-bm02.xls'#$''.$dr$122"</definedName>
    <definedName name="SG_06_05_7">"'file:///d:/obra%20andrade/bm%2002%20-%20cs/drenagem-bm02.xls'#$''.$dr$122"</definedName>
    <definedName name="SG_06_06" localSheetId="1">#REF!</definedName>
    <definedName name="SG_06_06" localSheetId="4">#REF!</definedName>
    <definedName name="SG_06_06" localSheetId="2">#REF!</definedName>
    <definedName name="SG_06_06">#REF!</definedName>
    <definedName name="SG_06_06_2">"'file:///d:/obra%20andrade/bm%2002%20-%20cs/drenagem-bm02.xls'#$''.$dv$126"</definedName>
    <definedName name="SG_06_06_3">"'file:///d:/obra%20andrade/bm%2002%20-%20cs/drenagem-bm02.xls'#$''.$dv$126"</definedName>
    <definedName name="SG_06_06_4">"'file:///d:/obra%20andrade/bm%2002%20-%20cs/drenagem-bm02.xls'#$''.$dv$126"</definedName>
    <definedName name="SG_06_06_5">"'file:///d:/obra%20andrade/bm%2002%20-%20cs/drenagem-bm02.xls'#$''.$dv$126"</definedName>
    <definedName name="SG_06_06_6">"'file:///d:/obra%20andrade/bm%2002%20-%20cs/drenagem-bm02.xls'#$''.$dv$126"</definedName>
    <definedName name="SG_06_06_7">"'file:///d:/obra%20andrade/bm%2002%20-%20cs/drenagem-bm02.xls'#$''.$dv$126"</definedName>
    <definedName name="SG_06_07" localSheetId="1">#REF!</definedName>
    <definedName name="SG_06_07" localSheetId="4">#REF!</definedName>
    <definedName name="SG_06_07" localSheetId="2">#REF!</definedName>
    <definedName name="SG_06_07">#REF!</definedName>
    <definedName name="SG_06_07_2">"'file:///d:/obra%20andrade/bm%2002%20-%20cs/drenagem-bm02.xls'#$''.$dz$130"</definedName>
    <definedName name="SG_06_07_3">"'file:///d:/obra%20andrade/bm%2002%20-%20cs/drenagem-bm02.xls'#$''.$dz$130"</definedName>
    <definedName name="SG_06_07_4">"'file:///d:/obra%20andrade/bm%2002%20-%20cs/drenagem-bm02.xls'#$''.$dz$130"</definedName>
    <definedName name="SG_06_07_5">"'file:///d:/obra%20andrade/bm%2002%20-%20cs/drenagem-bm02.xls'#$''.$dz$130"</definedName>
    <definedName name="SG_06_07_6">"'file:///d:/obra%20andrade/bm%2002%20-%20cs/drenagem-bm02.xls'#$''.$dz$130"</definedName>
    <definedName name="SG_06_07_7">"'file:///d:/obra%20andrade/bm%2002%20-%20cs/drenagem-bm02.xls'#$''.$dz$130"</definedName>
    <definedName name="SG_06_08" localSheetId="1">#REF!</definedName>
    <definedName name="SG_06_08" localSheetId="4">#REF!</definedName>
    <definedName name="SG_06_08" localSheetId="2">#REF!</definedName>
    <definedName name="SG_06_08">#REF!</definedName>
    <definedName name="SG_06_08_2">"'file:///d:/obra%20andrade/bm%2002%20-%20cs/drenagem-bm02.xls'#$''.$ed$134"</definedName>
    <definedName name="SG_06_08_3">"'file:///d:/obra%20andrade/bm%2002%20-%20cs/drenagem-bm02.xls'#$''.$ed$134"</definedName>
    <definedName name="SG_06_08_4">"'file:///d:/obra%20andrade/bm%2002%20-%20cs/drenagem-bm02.xls'#$''.$ed$134"</definedName>
    <definedName name="SG_06_08_5">"'file:///d:/obra%20andrade/bm%2002%20-%20cs/drenagem-bm02.xls'#$''.$ed$134"</definedName>
    <definedName name="SG_06_08_6">"'file:///d:/obra%20andrade/bm%2002%20-%20cs/drenagem-bm02.xls'#$''.$ed$134"</definedName>
    <definedName name="SG_06_08_7">"'file:///d:/obra%20andrade/bm%2002%20-%20cs/drenagem-bm02.xls'#$''.$ed$134"</definedName>
    <definedName name="SG_06_09" localSheetId="1">#REF!</definedName>
    <definedName name="SG_06_09" localSheetId="4">#REF!</definedName>
    <definedName name="SG_06_09" localSheetId="2">#REF!</definedName>
    <definedName name="SG_06_09">#REF!</definedName>
    <definedName name="SG_06_09_2">"'file:///d:/obra%20andrade/bm%2002%20-%20cs/drenagem-bm02.xls'#$''.$eh$138"</definedName>
    <definedName name="SG_06_09_3">"'file:///d:/obra%20andrade/bm%2002%20-%20cs/drenagem-bm02.xls'#$''.$eh$138"</definedName>
    <definedName name="SG_06_09_4">"'file:///d:/obra%20andrade/bm%2002%20-%20cs/drenagem-bm02.xls'#$''.$eh$138"</definedName>
    <definedName name="SG_06_09_5">"'file:///d:/obra%20andrade/bm%2002%20-%20cs/drenagem-bm02.xls'#$''.$eh$138"</definedName>
    <definedName name="SG_06_09_6">"'file:///d:/obra%20andrade/bm%2002%20-%20cs/drenagem-bm02.xls'#$''.$eh$138"</definedName>
    <definedName name="SG_06_09_7">"'file:///d:/obra%20andrade/bm%2002%20-%20cs/drenagem-bm02.xls'#$''.$eh$138"</definedName>
    <definedName name="SG_06_10" localSheetId="1">#REF!</definedName>
    <definedName name="SG_06_10" localSheetId="4">#REF!</definedName>
    <definedName name="SG_06_10" localSheetId="2">#REF!</definedName>
    <definedName name="SG_06_10">#REF!</definedName>
    <definedName name="SG_06_10_2">"'file:///d:/obra%20andrade/bm%2002%20-%20cs/drenagem-bm02.xls'#$''.$el$142"</definedName>
    <definedName name="SG_06_10_3">"'file:///d:/obra%20andrade/bm%2002%20-%20cs/drenagem-bm02.xls'#$''.$el$142"</definedName>
    <definedName name="SG_06_10_4">"'file:///d:/obra%20andrade/bm%2002%20-%20cs/drenagem-bm02.xls'#$''.$el$142"</definedName>
    <definedName name="SG_06_10_5">"'file:///d:/obra%20andrade/bm%2002%20-%20cs/drenagem-bm02.xls'#$''.$el$142"</definedName>
    <definedName name="SG_06_10_6">"'file:///d:/obra%20andrade/bm%2002%20-%20cs/drenagem-bm02.xls'#$''.$el$142"</definedName>
    <definedName name="SG_06_10_7">"'file:///d:/obra%20andrade/bm%2002%20-%20cs/drenagem-bm02.xls'#$''.$el$142"</definedName>
    <definedName name="SG_06_11" localSheetId="1">#REF!</definedName>
    <definedName name="SG_06_11" localSheetId="4">#REF!</definedName>
    <definedName name="SG_06_11" localSheetId="2">#REF!</definedName>
    <definedName name="SG_06_11">#REF!</definedName>
    <definedName name="SG_06_11_2">"'file:///d:/obra%20andrade/bm%2002%20-%20cs/drenagem-bm02.xls'#$''.$ep$146"</definedName>
    <definedName name="SG_06_11_3">"'file:///d:/obra%20andrade/bm%2002%20-%20cs/drenagem-bm02.xls'#$''.$ep$146"</definedName>
    <definedName name="SG_06_11_4">"'file:///d:/obra%20andrade/bm%2002%20-%20cs/drenagem-bm02.xls'#$''.$ep$146"</definedName>
    <definedName name="SG_06_11_5">"'file:///d:/obra%20andrade/bm%2002%20-%20cs/drenagem-bm02.xls'#$''.$ep$146"</definedName>
    <definedName name="SG_06_11_6">"'file:///d:/obra%20andrade/bm%2002%20-%20cs/drenagem-bm02.xls'#$''.$ep$146"</definedName>
    <definedName name="SG_06_11_7">"'file:///d:/obra%20andrade/bm%2002%20-%20cs/drenagem-bm02.xls'#$''.$ep$146"</definedName>
    <definedName name="SG_06_12" localSheetId="1">#REF!</definedName>
    <definedName name="SG_06_12" localSheetId="4">#REF!</definedName>
    <definedName name="SG_06_12" localSheetId="2">#REF!</definedName>
    <definedName name="SG_06_12">#REF!</definedName>
    <definedName name="SG_06_12_2">"'file:///d:/obra%20andrade/bm%2002%20-%20cs/drenagem-bm02.xls'#$''.$et$150"</definedName>
    <definedName name="SG_06_12_3">"'file:///d:/obra%20andrade/bm%2002%20-%20cs/drenagem-bm02.xls'#$''.$et$150"</definedName>
    <definedName name="SG_06_12_4">"'file:///d:/obra%20andrade/bm%2002%20-%20cs/drenagem-bm02.xls'#$''.$et$150"</definedName>
    <definedName name="SG_06_12_5">"'file:///d:/obra%20andrade/bm%2002%20-%20cs/drenagem-bm02.xls'#$''.$et$150"</definedName>
    <definedName name="SG_06_12_6">"'file:///d:/obra%20andrade/bm%2002%20-%20cs/drenagem-bm02.xls'#$''.$et$150"</definedName>
    <definedName name="SG_06_12_7">"'file:///d:/obra%20andrade/bm%2002%20-%20cs/drenagem-bm02.xls'#$''.$et$150"</definedName>
    <definedName name="SG_06_13" localSheetId="1">#REF!</definedName>
    <definedName name="SG_06_13" localSheetId="4">#REF!</definedName>
    <definedName name="SG_06_13" localSheetId="2">#REF!</definedName>
    <definedName name="SG_06_13">#REF!</definedName>
    <definedName name="SG_06_13_2">"'file:///d:/obra%20andrade/bm%2002%20-%20cs/drenagem-bm02.xls'#$''.$ex$154"</definedName>
    <definedName name="SG_06_13_3">"'file:///d:/obra%20andrade/bm%2002%20-%20cs/drenagem-bm02.xls'#$''.$ex$154"</definedName>
    <definedName name="SG_06_13_4">"'file:///d:/obra%20andrade/bm%2002%20-%20cs/drenagem-bm02.xls'#$''.$ex$154"</definedName>
    <definedName name="SG_06_13_5">"'file:///d:/obra%20andrade/bm%2002%20-%20cs/drenagem-bm02.xls'#$''.$ex$154"</definedName>
    <definedName name="SG_06_13_6">"'file:///d:/obra%20andrade/bm%2002%20-%20cs/drenagem-bm02.xls'#$''.$ex$154"</definedName>
    <definedName name="SG_06_13_7">"'file:///d:/obra%20andrade/bm%2002%20-%20cs/drenagem-bm02.xls'#$''.$ex$154"</definedName>
    <definedName name="SG_06_14" localSheetId="1">#REF!</definedName>
    <definedName name="SG_06_14" localSheetId="4">#REF!</definedName>
    <definedName name="SG_06_14" localSheetId="2">#REF!</definedName>
    <definedName name="SG_06_14">#REF!</definedName>
    <definedName name="SG_06_14_2">"'file:///d:/obra%20andrade/bm%2002%20-%20cs/drenagem-bm02.xls'#$''.$fb$158"</definedName>
    <definedName name="SG_06_14_3">"'file:///d:/obra%20andrade/bm%2002%20-%20cs/drenagem-bm02.xls'#$''.$fb$158"</definedName>
    <definedName name="SG_06_14_4">"'file:///d:/obra%20andrade/bm%2002%20-%20cs/drenagem-bm02.xls'#$''.$fb$158"</definedName>
    <definedName name="SG_06_14_5">"'file:///d:/obra%20andrade/bm%2002%20-%20cs/drenagem-bm02.xls'#$''.$fb$158"</definedName>
    <definedName name="SG_06_14_6">"'file:///d:/obra%20andrade/bm%2002%20-%20cs/drenagem-bm02.xls'#$''.$fb$158"</definedName>
    <definedName name="SG_06_14_7">"'file:///d:/obra%20andrade/bm%2002%20-%20cs/drenagem-bm02.xls'#$''.$fb$158"</definedName>
    <definedName name="SG_06_15" localSheetId="1">#REF!</definedName>
    <definedName name="SG_06_15" localSheetId="4">#REF!</definedName>
    <definedName name="SG_06_15" localSheetId="2">#REF!</definedName>
    <definedName name="SG_06_15">#REF!</definedName>
    <definedName name="SG_06_15_2">"'file:///d:/obra%20andrade/bm%2002%20-%20cs/drenagem-bm02.xls'#$''.$ff$162"</definedName>
    <definedName name="SG_06_15_3">"'file:///d:/obra%20andrade/bm%2002%20-%20cs/drenagem-bm02.xls'#$''.$ff$162"</definedName>
    <definedName name="SG_06_15_4">"'file:///d:/obra%20andrade/bm%2002%20-%20cs/drenagem-bm02.xls'#$''.$ff$162"</definedName>
    <definedName name="SG_06_15_5">"'file:///d:/obra%20andrade/bm%2002%20-%20cs/drenagem-bm02.xls'#$''.$ff$162"</definedName>
    <definedName name="SG_06_15_6">"'file:///d:/obra%20andrade/bm%2002%20-%20cs/drenagem-bm02.xls'#$''.$ff$162"</definedName>
    <definedName name="SG_06_15_7">"'file:///d:/obra%20andrade/bm%2002%20-%20cs/drenagem-bm02.xls'#$''.$ff$162"</definedName>
    <definedName name="SG_07_01" localSheetId="1">#REF!</definedName>
    <definedName name="SG_07_01" localSheetId="4">#REF!</definedName>
    <definedName name="SG_07_01" localSheetId="2">#REF!</definedName>
    <definedName name="SG_07_01">#REF!</definedName>
    <definedName name="SG_07_01_2">"'file:///d:/obra%20andrade/bm%2002%20-%20cs/drenagem-bm02.xls'#$''.$cy$103"</definedName>
    <definedName name="SG_07_01_3">"'file:///d:/obra%20andrade/bm%2002%20-%20cs/drenagem-bm02.xls'#$''.$cy$103"</definedName>
    <definedName name="SG_07_01_4">"'file:///d:/obra%20andrade/bm%2002%20-%20cs/drenagem-bm02.xls'#$''.$cy$103"</definedName>
    <definedName name="SG_07_01_5">"'file:///d:/obra%20andrade/bm%2002%20-%20cs/drenagem-bm02.xls'#$''.$cy$103"</definedName>
    <definedName name="SG_07_01_6">"'file:///d:/obra%20andrade/bm%2002%20-%20cs/drenagem-bm02.xls'#$''.$cy$103"</definedName>
    <definedName name="SG_07_01_7">"'file:///d:/obra%20andrade/bm%2002%20-%20cs/drenagem-bm02.xls'#$''.$cy$103"</definedName>
    <definedName name="SG_07_02" localSheetId="1">#REF!</definedName>
    <definedName name="SG_07_02" localSheetId="4">#REF!</definedName>
    <definedName name="SG_07_02" localSheetId="2">#REF!</definedName>
    <definedName name="SG_07_02">#REF!</definedName>
    <definedName name="SG_07_02_2">"'file:///d:/obra%20andrade/bm%2002%20-%20cs/drenagem-bm02.xls'#$''.$ec$133"</definedName>
    <definedName name="SG_07_02_3">"'file:///d:/obra%20andrade/bm%2002%20-%20cs/drenagem-bm02.xls'#$''.$ec$133"</definedName>
    <definedName name="SG_07_02_4">"'file:///d:/obra%20andrade/bm%2002%20-%20cs/drenagem-bm02.xls'#$''.$ec$133"</definedName>
    <definedName name="SG_07_02_5">"'file:///d:/obra%20andrade/bm%2002%20-%20cs/drenagem-bm02.xls'#$''.$ec$133"</definedName>
    <definedName name="SG_07_02_6">"'file:///d:/obra%20andrade/bm%2002%20-%20cs/drenagem-bm02.xls'#$''.$ec$133"</definedName>
    <definedName name="SG_07_02_7">"'file:///d:/obra%20andrade/bm%2002%20-%20cs/drenagem-bm02.xls'#$''.$ec$133"</definedName>
    <definedName name="SG_07_03" localSheetId="1">#REF!</definedName>
    <definedName name="SG_07_03" localSheetId="4">#REF!</definedName>
    <definedName name="SG_07_03" localSheetId="2">#REF!</definedName>
    <definedName name="SG_07_03">#REF!</definedName>
    <definedName name="SG_07_03_2">"'file:///d:/obra%20andrade/bm%2002%20-%20cs/drenagem-bm02.xls'#$''.$ei$139"</definedName>
    <definedName name="SG_07_03_3">"'file:///d:/obra%20andrade/bm%2002%20-%20cs/drenagem-bm02.xls'#$''.$ei$139"</definedName>
    <definedName name="SG_07_03_4">"'file:///d:/obra%20andrade/bm%2002%20-%20cs/drenagem-bm02.xls'#$''.$ei$139"</definedName>
    <definedName name="SG_07_03_5">"'file:///d:/obra%20andrade/bm%2002%20-%20cs/drenagem-bm02.xls'#$''.$ei$139"</definedName>
    <definedName name="SG_07_03_6">"'file:///d:/obra%20andrade/bm%2002%20-%20cs/drenagem-bm02.xls'#$''.$ei$139"</definedName>
    <definedName name="SG_07_03_7">"'file:///d:/obra%20andrade/bm%2002%20-%20cs/drenagem-bm02.xls'#$''.$ei$139"</definedName>
    <definedName name="SG_07_04" localSheetId="1">#REF!</definedName>
    <definedName name="SG_07_04" localSheetId="4">#REF!</definedName>
    <definedName name="SG_07_04" localSheetId="2">#REF!</definedName>
    <definedName name="SG_07_04">#REF!</definedName>
    <definedName name="SG_07_04_2">"'file:///d:/obra%20andrade/bm%2002%20-%20cs/drenagem-bm02.xls'#$''.$em$143"</definedName>
    <definedName name="SG_07_04_3">"'file:///d:/obra%20andrade/bm%2002%20-%20cs/drenagem-bm02.xls'#$''.$em$143"</definedName>
    <definedName name="SG_07_04_4">"'file:///d:/obra%20andrade/bm%2002%20-%20cs/drenagem-bm02.xls'#$''.$em$143"</definedName>
    <definedName name="SG_07_04_5">"'file:///d:/obra%20andrade/bm%2002%20-%20cs/drenagem-bm02.xls'#$''.$em$143"</definedName>
    <definedName name="SG_07_04_6">"'file:///d:/obra%20andrade/bm%2002%20-%20cs/drenagem-bm02.xls'#$''.$em$143"</definedName>
    <definedName name="SG_07_04_7">"'file:///d:/obra%20andrade/bm%2002%20-%20cs/drenagem-bm02.xls'#$''.$em$143"</definedName>
    <definedName name="SG_07_05" localSheetId="1">#REF!</definedName>
    <definedName name="SG_07_05" localSheetId="4">#REF!</definedName>
    <definedName name="SG_07_05" localSheetId="2">#REF!</definedName>
    <definedName name="SG_07_05">#REF!</definedName>
    <definedName name="SG_07_05_2">"'file:///d:/obra%20andrade/bm%2002%20-%20cs/drenagem-bm02.xls'#$''.$eq$147"</definedName>
    <definedName name="SG_07_05_3">"'file:///d:/obra%20andrade/bm%2002%20-%20cs/drenagem-bm02.xls'#$''.$eq$147"</definedName>
    <definedName name="SG_07_05_4">"'file:///d:/obra%20andrade/bm%2002%20-%20cs/drenagem-bm02.xls'#$''.$eq$147"</definedName>
    <definedName name="SG_07_05_5">"'file:///d:/obra%20andrade/bm%2002%20-%20cs/drenagem-bm02.xls'#$''.$eq$147"</definedName>
    <definedName name="SG_07_05_6">"'file:///d:/obra%20andrade/bm%2002%20-%20cs/drenagem-bm02.xls'#$''.$eq$147"</definedName>
    <definedName name="SG_07_05_7">"'file:///d:/obra%20andrade/bm%2002%20-%20cs/drenagem-bm02.xls'#$''.$eq$147"</definedName>
    <definedName name="SG_07_06" localSheetId="1">#REF!</definedName>
    <definedName name="SG_07_06" localSheetId="4">#REF!</definedName>
    <definedName name="SG_07_06" localSheetId="2">#REF!</definedName>
    <definedName name="SG_07_06">#REF!</definedName>
    <definedName name="SG_07_06_2">"'file:///d:/obra%20andrade/bm%2002%20-%20cs/drenagem-bm02.xls'#$''.$eu$151"</definedName>
    <definedName name="SG_07_06_3">"'file:///d:/obra%20andrade/bm%2002%20-%20cs/drenagem-bm02.xls'#$''.$eu$151"</definedName>
    <definedName name="SG_07_06_4">"'file:///d:/obra%20andrade/bm%2002%20-%20cs/drenagem-bm02.xls'#$''.$eu$151"</definedName>
    <definedName name="SG_07_06_5">"'file:///d:/obra%20andrade/bm%2002%20-%20cs/drenagem-bm02.xls'#$''.$eu$151"</definedName>
    <definedName name="SG_07_06_6">"'file:///d:/obra%20andrade/bm%2002%20-%20cs/drenagem-bm02.xls'#$''.$eu$151"</definedName>
    <definedName name="SG_07_06_7">"'file:///d:/obra%20andrade/bm%2002%20-%20cs/drenagem-bm02.xls'#$''.$eu$151"</definedName>
    <definedName name="SG_07_07" localSheetId="1">#REF!</definedName>
    <definedName name="SG_07_07" localSheetId="4">#REF!</definedName>
    <definedName name="SG_07_07" localSheetId="2">#REF!</definedName>
    <definedName name="SG_07_07">#REF!</definedName>
    <definedName name="SG_07_07_2">"'file:///d:/obra%20andrade/bm%2002%20-%20cs/drenagem-bm02.xls'#$''.$ey$155"</definedName>
    <definedName name="SG_07_07_3">"'file:///d:/obra%20andrade/bm%2002%20-%20cs/drenagem-bm02.xls'#$''.$ey$155"</definedName>
    <definedName name="SG_07_07_4">"'file:///d:/obra%20andrade/bm%2002%20-%20cs/drenagem-bm02.xls'#$''.$ey$155"</definedName>
    <definedName name="SG_07_07_5">"'file:///d:/obra%20andrade/bm%2002%20-%20cs/drenagem-bm02.xls'#$''.$ey$155"</definedName>
    <definedName name="SG_07_07_6">"'file:///d:/obra%20andrade/bm%2002%20-%20cs/drenagem-bm02.xls'#$''.$ey$155"</definedName>
    <definedName name="SG_07_07_7">"'file:///d:/obra%20andrade/bm%2002%20-%20cs/drenagem-bm02.xls'#$''.$ey$155"</definedName>
    <definedName name="SG_07_08" localSheetId="1">#REF!</definedName>
    <definedName name="SG_07_08" localSheetId="4">#REF!</definedName>
    <definedName name="SG_07_08" localSheetId="2">#REF!</definedName>
    <definedName name="SG_07_08">#REF!</definedName>
    <definedName name="SG_07_08_2">"'file:///d:/obra%20andrade/bm%2002%20-%20cs/drenagem-bm02.xls'#$''.$fc$159"</definedName>
    <definedName name="SG_07_08_3">"'file:///d:/obra%20andrade/bm%2002%20-%20cs/drenagem-bm02.xls'#$''.$fc$159"</definedName>
    <definedName name="SG_07_08_4">"'file:///d:/obra%20andrade/bm%2002%20-%20cs/drenagem-bm02.xls'#$''.$fc$159"</definedName>
    <definedName name="SG_07_08_5">"'file:///d:/obra%20andrade/bm%2002%20-%20cs/drenagem-bm02.xls'#$''.$fc$159"</definedName>
    <definedName name="SG_07_08_6">"'file:///d:/obra%20andrade/bm%2002%20-%20cs/drenagem-bm02.xls'#$''.$fc$159"</definedName>
    <definedName name="SG_07_08_7">"'file:///d:/obra%20andrade/bm%2002%20-%20cs/drenagem-bm02.xls'#$''.$fc$159"</definedName>
    <definedName name="SG_07_09" localSheetId="1">#REF!</definedName>
    <definedName name="SG_07_09" localSheetId="4">#REF!</definedName>
    <definedName name="SG_07_09" localSheetId="2">#REF!</definedName>
    <definedName name="SG_07_09">#REF!</definedName>
    <definedName name="SG_07_09_2">"'file:///d:/obra%20andrade/bm%2002%20-%20cs/drenagem-bm02.xls'#$''.$fg$163"</definedName>
    <definedName name="SG_07_09_3">"'file:///d:/obra%20andrade/bm%2002%20-%20cs/drenagem-bm02.xls'#$''.$fg$163"</definedName>
    <definedName name="SG_07_09_4">"'file:///d:/obra%20andrade/bm%2002%20-%20cs/drenagem-bm02.xls'#$''.$fg$163"</definedName>
    <definedName name="SG_07_09_5">"'file:///d:/obra%20andrade/bm%2002%20-%20cs/drenagem-bm02.xls'#$''.$fg$163"</definedName>
    <definedName name="SG_07_09_6">"'file:///d:/obra%20andrade/bm%2002%20-%20cs/drenagem-bm02.xls'#$''.$fg$163"</definedName>
    <definedName name="SG_07_09_7">"'file:///d:/obra%20andrade/bm%2002%20-%20cs/drenagem-bm02.xls'#$''.$fg$163"</definedName>
    <definedName name="SG_07_10" localSheetId="1">#REF!</definedName>
    <definedName name="SG_07_10" localSheetId="4">#REF!</definedName>
    <definedName name="SG_07_10" localSheetId="2">#REF!</definedName>
    <definedName name="SG_07_10">#REF!</definedName>
    <definedName name="SG_07_10_2">"'file:///d:/obra%20andrade/bm%2002%20-%20cs/drenagem-bm02.xls'#$''.$fk$167"</definedName>
    <definedName name="SG_07_10_3">"'file:///d:/obra%20andrade/bm%2002%20-%20cs/drenagem-bm02.xls'#$''.$fk$167"</definedName>
    <definedName name="SG_07_10_4">"'file:///d:/obra%20andrade/bm%2002%20-%20cs/drenagem-bm02.xls'#$''.$fk$167"</definedName>
    <definedName name="SG_07_10_5">"'file:///d:/obra%20andrade/bm%2002%20-%20cs/drenagem-bm02.xls'#$''.$fk$167"</definedName>
    <definedName name="SG_07_10_6">"'file:///d:/obra%20andrade/bm%2002%20-%20cs/drenagem-bm02.xls'#$''.$fk$167"</definedName>
    <definedName name="SG_07_10_7">"'file:///d:/obra%20andrade/bm%2002%20-%20cs/drenagem-bm02.xls'#$''.$fk$167"</definedName>
    <definedName name="SG_07_11" localSheetId="1">#REF!</definedName>
    <definedName name="SG_07_11" localSheetId="4">#REF!</definedName>
    <definedName name="SG_07_11" localSheetId="2">#REF!</definedName>
    <definedName name="SG_07_11">#REF!</definedName>
    <definedName name="SG_07_11_2">"'file:///d:/obra%20andrade/bm%2002%20-%20cs/drenagem-bm02.xls'#$''.$fo$171"</definedName>
    <definedName name="SG_07_11_3">"'file:///d:/obra%20andrade/bm%2002%20-%20cs/drenagem-bm02.xls'#$''.$fo$171"</definedName>
    <definedName name="SG_07_11_4">"'file:///d:/obra%20andrade/bm%2002%20-%20cs/drenagem-bm02.xls'#$''.$fo$171"</definedName>
    <definedName name="SG_07_11_5">"'file:///d:/obra%20andrade/bm%2002%20-%20cs/drenagem-bm02.xls'#$''.$fo$171"</definedName>
    <definedName name="SG_07_11_6">"'file:///d:/obra%20andrade/bm%2002%20-%20cs/drenagem-bm02.xls'#$''.$fo$171"</definedName>
    <definedName name="SG_07_11_7">"'file:///d:/obra%20andrade/bm%2002%20-%20cs/drenagem-bm02.xls'#$''.$fo$171"</definedName>
    <definedName name="SG_07_12" localSheetId="1">#REF!</definedName>
    <definedName name="SG_07_12" localSheetId="4">#REF!</definedName>
    <definedName name="SG_07_12" localSheetId="2">#REF!</definedName>
    <definedName name="SG_07_12">#REF!</definedName>
    <definedName name="SG_07_12_2">"'file:///d:/obra%20andrade/bm%2002%20-%20cs/drenagem-bm02.xls'#$''.$fs$175"</definedName>
    <definedName name="SG_07_12_3">"'file:///d:/obra%20andrade/bm%2002%20-%20cs/drenagem-bm02.xls'#$''.$fs$175"</definedName>
    <definedName name="SG_07_12_4">"'file:///d:/obra%20andrade/bm%2002%20-%20cs/drenagem-bm02.xls'#$''.$fs$175"</definedName>
    <definedName name="SG_07_12_5">"'file:///d:/obra%20andrade/bm%2002%20-%20cs/drenagem-bm02.xls'#$''.$fs$175"</definedName>
    <definedName name="SG_07_12_6">"'file:///d:/obra%20andrade/bm%2002%20-%20cs/drenagem-bm02.xls'#$''.$fs$175"</definedName>
    <definedName name="SG_07_12_7">"'file:///d:/obra%20andrade/bm%2002%20-%20cs/drenagem-bm02.xls'#$''.$fs$175"</definedName>
    <definedName name="SG_07_13" localSheetId="1">#REF!</definedName>
    <definedName name="SG_07_13" localSheetId="4">#REF!</definedName>
    <definedName name="SG_07_13" localSheetId="2">#REF!</definedName>
    <definedName name="SG_07_13">#REF!</definedName>
    <definedName name="SG_07_13_2">"'file:///d:/obra%20andrade/bm%2002%20-%20cs/drenagem-bm02.xls'#$''.$fw$179"</definedName>
    <definedName name="SG_07_13_3">"'file:///d:/obra%20andrade/bm%2002%20-%20cs/drenagem-bm02.xls'#$''.$fw$179"</definedName>
    <definedName name="SG_07_13_4">"'file:///d:/obra%20andrade/bm%2002%20-%20cs/drenagem-bm02.xls'#$''.$fw$179"</definedName>
    <definedName name="SG_07_13_5">"'file:///d:/obra%20andrade/bm%2002%20-%20cs/drenagem-bm02.xls'#$''.$fw$179"</definedName>
    <definedName name="SG_07_13_6">"'file:///d:/obra%20andrade/bm%2002%20-%20cs/drenagem-bm02.xls'#$''.$fw$179"</definedName>
    <definedName name="SG_07_13_7">"'file:///d:/obra%20andrade/bm%2002%20-%20cs/drenagem-bm02.xls'#$''.$fw$179"</definedName>
    <definedName name="SG_07_14" localSheetId="1">#REF!</definedName>
    <definedName name="SG_07_14" localSheetId="4">#REF!</definedName>
    <definedName name="SG_07_14" localSheetId="2">#REF!</definedName>
    <definedName name="SG_07_14">#REF!</definedName>
    <definedName name="SG_07_14_2">"'file:///d:/obra%20andrade/bm%2002%20-%20cs/drenagem-bm02.xls'#$''.$ga$183"</definedName>
    <definedName name="SG_07_14_3">"'file:///d:/obra%20andrade/bm%2002%20-%20cs/drenagem-bm02.xls'#$''.$ga$183"</definedName>
    <definedName name="SG_07_14_4">"'file:///d:/obra%20andrade/bm%2002%20-%20cs/drenagem-bm02.xls'#$''.$ga$183"</definedName>
    <definedName name="SG_07_14_5">"'file:///d:/obra%20andrade/bm%2002%20-%20cs/drenagem-bm02.xls'#$''.$ga$183"</definedName>
    <definedName name="SG_07_14_6">"'file:///d:/obra%20andrade/bm%2002%20-%20cs/drenagem-bm02.xls'#$''.$ga$183"</definedName>
    <definedName name="SG_07_14_7">"'file:///d:/obra%20andrade/bm%2002%20-%20cs/drenagem-bm02.xls'#$''.$ga$183"</definedName>
    <definedName name="SG_07_15" localSheetId="1">#REF!</definedName>
    <definedName name="SG_07_15" localSheetId="4">#REF!</definedName>
    <definedName name="SG_07_15" localSheetId="2">#REF!</definedName>
    <definedName name="SG_07_15">#REF!</definedName>
    <definedName name="SG_07_15_2">"'file:///d:/obra%20andrade/bm%2002%20-%20cs/drenagem-bm02.xls'#$''.$ge$187"</definedName>
    <definedName name="SG_07_15_3">"'file:///d:/obra%20andrade/bm%2002%20-%20cs/drenagem-bm02.xls'#$''.$ge$187"</definedName>
    <definedName name="SG_07_15_4">"'file:///d:/obra%20andrade/bm%2002%20-%20cs/drenagem-bm02.xls'#$''.$ge$187"</definedName>
    <definedName name="SG_07_15_5">"'file:///d:/obra%20andrade/bm%2002%20-%20cs/drenagem-bm02.xls'#$''.$ge$187"</definedName>
    <definedName name="SG_07_15_6">"'file:///d:/obra%20andrade/bm%2002%20-%20cs/drenagem-bm02.xls'#$''.$ge$187"</definedName>
    <definedName name="SG_07_15_7">"'file:///d:/obra%20andrade/bm%2002%20-%20cs/drenagem-bm02.xls'#$''.$ge$187"</definedName>
    <definedName name="SG_08_01" localSheetId="1">#REF!</definedName>
    <definedName name="SG_08_01" localSheetId="4">#REF!</definedName>
    <definedName name="SG_08_01" localSheetId="2">#REF!</definedName>
    <definedName name="SG_08_01">#REF!</definedName>
    <definedName name="SG_08_01_2">"'file:///d:/obra%20andrade/bm%2002%20-%20cs/drenagem-bm02.xls'#$''.$db$106"</definedName>
    <definedName name="SG_08_01_3">"'file:///d:/obra%20andrade/bm%2002%20-%20cs/drenagem-bm02.xls'#$''.$db$106"</definedName>
    <definedName name="SG_08_01_4">"'file:///d:/obra%20andrade/bm%2002%20-%20cs/drenagem-bm02.xls'#$''.$db$106"</definedName>
    <definedName name="SG_08_01_5">"'file:///d:/obra%20andrade/bm%2002%20-%20cs/drenagem-bm02.xls'#$''.$db$106"</definedName>
    <definedName name="SG_08_01_6">"'file:///d:/obra%20andrade/bm%2002%20-%20cs/drenagem-bm02.xls'#$''.$db$106"</definedName>
    <definedName name="SG_08_01_7">"'file:///d:/obra%20andrade/bm%2002%20-%20cs/drenagem-bm02.xls'#$''.$db$106"</definedName>
    <definedName name="SG_08_02" localSheetId="1">#REF!</definedName>
    <definedName name="SG_08_02" localSheetId="4">#REF!</definedName>
    <definedName name="SG_08_02" localSheetId="2">#REF!</definedName>
    <definedName name="SG_08_02">#REF!</definedName>
    <definedName name="SG_08_02_2">"'file:///d:/obra%20andrade/bm%2002%20-%20cs/drenagem-bm02.xls'#$''.$de$109"</definedName>
    <definedName name="SG_08_02_3">"'file:///d:/obra%20andrade/bm%2002%20-%20cs/drenagem-bm02.xls'#$''.$de$109"</definedName>
    <definedName name="SG_08_02_4">"'file:///d:/obra%20andrade/bm%2002%20-%20cs/drenagem-bm02.xls'#$''.$de$109"</definedName>
    <definedName name="SG_08_02_5">"'file:///d:/obra%20andrade/bm%2002%20-%20cs/drenagem-bm02.xls'#$''.$de$109"</definedName>
    <definedName name="SG_08_02_6">"'file:///d:/obra%20andrade/bm%2002%20-%20cs/drenagem-bm02.xls'#$''.$de$109"</definedName>
    <definedName name="SG_08_02_7">"'file:///d:/obra%20andrade/bm%2002%20-%20cs/drenagem-bm02.xls'#$''.$de$109"</definedName>
    <definedName name="SG_08_03" localSheetId="1">#REF!</definedName>
    <definedName name="SG_08_03" localSheetId="4">#REF!</definedName>
    <definedName name="SG_08_03" localSheetId="2">#REF!</definedName>
    <definedName name="SG_08_03">#REF!</definedName>
    <definedName name="SG_08_03_2">"'file:///d:/obra%20andrade/bm%2002%20-%20cs/drenagem-bm02.xls'#$''.$dh$112"</definedName>
    <definedName name="SG_08_03_3">"'file:///d:/obra%20andrade/bm%2002%20-%20cs/drenagem-bm02.xls'#$''.$dh$112"</definedName>
    <definedName name="SG_08_03_4">"'file:///d:/obra%20andrade/bm%2002%20-%20cs/drenagem-bm02.xls'#$''.$dh$112"</definedName>
    <definedName name="SG_08_03_5">"'file:///d:/obra%20andrade/bm%2002%20-%20cs/drenagem-bm02.xls'#$''.$dh$112"</definedName>
    <definedName name="SG_08_03_6">"'file:///d:/obra%20andrade/bm%2002%20-%20cs/drenagem-bm02.xls'#$''.$dh$112"</definedName>
    <definedName name="SG_08_03_7">"'file:///d:/obra%20andrade/bm%2002%20-%20cs/drenagem-bm02.xls'#$''.$dh$112"</definedName>
    <definedName name="SG_08_04" localSheetId="1">#REF!</definedName>
    <definedName name="SG_08_04" localSheetId="4">#REF!</definedName>
    <definedName name="SG_08_04" localSheetId="2">#REF!</definedName>
    <definedName name="SG_08_04">#REF!</definedName>
    <definedName name="SG_08_04_2">"'file:///d:/obra%20andrade/bm%2002%20-%20cs/drenagem-bm02.xls'#$''.$dk$115"</definedName>
    <definedName name="SG_08_04_3">"'file:///d:/obra%20andrade/bm%2002%20-%20cs/drenagem-bm02.xls'#$''.$dk$115"</definedName>
    <definedName name="SG_08_04_4">"'file:///d:/obra%20andrade/bm%2002%20-%20cs/drenagem-bm02.xls'#$''.$dk$115"</definedName>
    <definedName name="SG_08_04_5">"'file:///d:/obra%20andrade/bm%2002%20-%20cs/drenagem-bm02.xls'#$''.$dk$115"</definedName>
    <definedName name="SG_08_04_6">"'file:///d:/obra%20andrade/bm%2002%20-%20cs/drenagem-bm02.xls'#$''.$dk$115"</definedName>
    <definedName name="SG_08_04_7">"'file:///d:/obra%20andrade/bm%2002%20-%20cs/drenagem-bm02.xls'#$''.$dk$115"</definedName>
    <definedName name="SG_08_05" localSheetId="1">#REF!</definedName>
    <definedName name="SG_08_05" localSheetId="4">#REF!</definedName>
    <definedName name="SG_08_05" localSheetId="2">#REF!</definedName>
    <definedName name="SG_08_05">#REF!</definedName>
    <definedName name="SG_08_05_2">"'file:///d:/obra%20andrade/bm%2002%20-%20cs/drenagem-bm02.xls'#$''.$dm$117"</definedName>
    <definedName name="SG_08_05_3">"'file:///d:/obra%20andrade/bm%2002%20-%20cs/drenagem-bm02.xls'#$''.$dm$117"</definedName>
    <definedName name="SG_08_05_4">"'file:///d:/obra%20andrade/bm%2002%20-%20cs/drenagem-bm02.xls'#$''.$dm$117"</definedName>
    <definedName name="SG_08_05_5">"'file:///d:/obra%20andrade/bm%2002%20-%20cs/drenagem-bm02.xls'#$''.$dm$117"</definedName>
    <definedName name="SG_08_05_6">"'file:///d:/obra%20andrade/bm%2002%20-%20cs/drenagem-bm02.xls'#$''.$dm$117"</definedName>
    <definedName name="SG_08_05_7">"'file:///d:/obra%20andrade/bm%2002%20-%20cs/drenagem-bm02.xls'#$''.$dm$117"</definedName>
    <definedName name="SG_08_06" localSheetId="1">#REF!</definedName>
    <definedName name="SG_08_06" localSheetId="4">#REF!</definedName>
    <definedName name="SG_08_06" localSheetId="2">#REF!</definedName>
    <definedName name="SG_08_06">#REF!</definedName>
    <definedName name="SG_08_06_2">"'file:///d:/obra%20andrade/bm%2002%20-%20cs/drenagem-bm02.xls'#$''.$gk$449"</definedName>
    <definedName name="SG_08_06_3">"'file:///d:/obra%20andrade/bm%2002%20-%20cs/drenagem-bm02.xls'#$''.$gk$449"</definedName>
    <definedName name="SG_08_06_4">"'file:///d:/obra%20andrade/bm%2002%20-%20cs/drenagem-bm02.xls'#$''.$gk$449"</definedName>
    <definedName name="SG_08_06_5">"'file:///d:/obra%20andrade/bm%2002%20-%20cs/drenagem-bm02.xls'#$''.$gk$449"</definedName>
    <definedName name="SG_08_06_6">"'file:///d:/obra%20andrade/bm%2002%20-%20cs/drenagem-bm02.xls'#$''.$gk$449"</definedName>
    <definedName name="SG_08_06_7">"'file:///d:/obra%20andrade/bm%2002%20-%20cs/drenagem-bm02.xls'#$''.$gk$449"</definedName>
    <definedName name="SG_08_07" localSheetId="1">#REF!</definedName>
    <definedName name="SG_08_07" localSheetId="4">#REF!</definedName>
    <definedName name="SG_08_07" localSheetId="2">#REF!</definedName>
    <definedName name="SG_08_07">#REF!</definedName>
    <definedName name="SG_08_07_2">"'file:///d:/obra%20andrade/bm%2002%20-%20cs/drenagem-bm02.xls'#$''.$eb$132"</definedName>
    <definedName name="SG_08_07_3">"'file:///d:/obra%20andrade/bm%2002%20-%20cs/drenagem-bm02.xls'#$''.$eb$132"</definedName>
    <definedName name="SG_08_07_4">"'file:///d:/obra%20andrade/bm%2002%20-%20cs/drenagem-bm02.xls'#$''.$eb$132"</definedName>
    <definedName name="SG_08_07_5">"'file:///d:/obra%20andrade/bm%2002%20-%20cs/drenagem-bm02.xls'#$''.$eb$132"</definedName>
    <definedName name="SG_08_07_6">"'file:///d:/obra%20andrade/bm%2002%20-%20cs/drenagem-bm02.xls'#$''.$eb$132"</definedName>
    <definedName name="SG_08_07_7">"'file:///d:/obra%20andrade/bm%2002%20-%20cs/drenagem-bm02.xls'#$''.$eb$132"</definedName>
    <definedName name="SG_08_08" localSheetId="1">#REF!</definedName>
    <definedName name="SG_08_08" localSheetId="4">#REF!</definedName>
    <definedName name="SG_08_08" localSheetId="2">#REF!</definedName>
    <definedName name="SG_08_08">#REF!</definedName>
    <definedName name="SG_08_08_2">"'file:///d:/obra%20andrade/bm%2002%20-%20cs/drenagem-bm02.xls'#$''.$ef$136"</definedName>
    <definedName name="SG_08_08_3">"'file:///d:/obra%20andrade/bm%2002%20-%20cs/drenagem-bm02.xls'#$''.$ef$136"</definedName>
    <definedName name="SG_08_08_4">"'file:///d:/obra%20andrade/bm%2002%20-%20cs/drenagem-bm02.xls'#$''.$ef$136"</definedName>
    <definedName name="SG_08_08_5">"'file:///d:/obra%20andrade/bm%2002%20-%20cs/drenagem-bm02.xls'#$''.$ef$136"</definedName>
    <definedName name="SG_08_08_6">"'file:///d:/obra%20andrade/bm%2002%20-%20cs/drenagem-bm02.xls'#$''.$ef$136"</definedName>
    <definedName name="SG_08_08_7">"'file:///d:/obra%20andrade/bm%2002%20-%20cs/drenagem-bm02.xls'#$''.$ef$136"</definedName>
    <definedName name="SG_08_09" localSheetId="1">#REF!</definedName>
    <definedName name="SG_08_09" localSheetId="4">#REF!</definedName>
    <definedName name="SG_08_09" localSheetId="2">#REF!</definedName>
    <definedName name="SG_08_09">#REF!</definedName>
    <definedName name="SG_08_09_2">"'file:///d:/obra%20andrade/bm%2002%20-%20cs/drenagem-bm02.xls'#$''.$ej$140"</definedName>
    <definedName name="SG_08_09_3">"'file:///d:/obra%20andrade/bm%2002%20-%20cs/drenagem-bm02.xls'#$''.$ej$140"</definedName>
    <definedName name="SG_08_09_4">"'file:///d:/obra%20andrade/bm%2002%20-%20cs/drenagem-bm02.xls'#$''.$ej$140"</definedName>
    <definedName name="SG_08_09_5">"'file:///d:/obra%20andrade/bm%2002%20-%20cs/drenagem-bm02.xls'#$''.$ej$140"</definedName>
    <definedName name="SG_08_09_6">"'file:///d:/obra%20andrade/bm%2002%20-%20cs/drenagem-bm02.xls'#$''.$ej$140"</definedName>
    <definedName name="SG_08_09_7">"'file:///d:/obra%20andrade/bm%2002%20-%20cs/drenagem-bm02.xls'#$''.$ej$140"</definedName>
    <definedName name="SG_08_10" localSheetId="1">#REF!</definedName>
    <definedName name="SG_08_10" localSheetId="4">#REF!</definedName>
    <definedName name="SG_08_10" localSheetId="2">#REF!</definedName>
    <definedName name="SG_08_10">#REF!</definedName>
    <definedName name="SG_08_10_2">"'file:///d:/obra%20andrade/bm%2002%20-%20cs/drenagem-bm02.xls'#$''.$en$144"</definedName>
    <definedName name="SG_08_10_3">"'file:///d:/obra%20andrade/bm%2002%20-%20cs/drenagem-bm02.xls'#$''.$en$144"</definedName>
    <definedName name="SG_08_10_4">"'file:///d:/obra%20andrade/bm%2002%20-%20cs/drenagem-bm02.xls'#$''.$en$144"</definedName>
    <definedName name="SG_08_10_5">"'file:///d:/obra%20andrade/bm%2002%20-%20cs/drenagem-bm02.xls'#$''.$en$144"</definedName>
    <definedName name="SG_08_10_6">"'file:///d:/obra%20andrade/bm%2002%20-%20cs/drenagem-bm02.xls'#$''.$en$144"</definedName>
    <definedName name="SG_08_10_7">"'file:///d:/obra%20andrade/bm%2002%20-%20cs/drenagem-bm02.xls'#$''.$en$144"</definedName>
    <definedName name="SG_08_11" localSheetId="1">#REF!</definedName>
    <definedName name="SG_08_11" localSheetId="4">#REF!</definedName>
    <definedName name="SG_08_11" localSheetId="2">#REF!</definedName>
    <definedName name="SG_08_11">#REF!</definedName>
    <definedName name="SG_08_11_2">"'file:///d:/obra%20andrade/bm%2002%20-%20cs/drenagem-bm02.xls'#$''.$er$148"</definedName>
    <definedName name="SG_08_11_3">"'file:///d:/obra%20andrade/bm%2002%20-%20cs/drenagem-bm02.xls'#$''.$er$148"</definedName>
    <definedName name="SG_08_11_4">"'file:///d:/obra%20andrade/bm%2002%20-%20cs/drenagem-bm02.xls'#$''.$er$148"</definedName>
    <definedName name="SG_08_11_5">"'file:///d:/obra%20andrade/bm%2002%20-%20cs/drenagem-bm02.xls'#$''.$er$148"</definedName>
    <definedName name="SG_08_11_6">"'file:///d:/obra%20andrade/bm%2002%20-%20cs/drenagem-bm02.xls'#$''.$er$148"</definedName>
    <definedName name="SG_08_11_7">"'file:///d:/obra%20andrade/bm%2002%20-%20cs/drenagem-bm02.xls'#$''.$er$148"</definedName>
    <definedName name="SG_08_12" localSheetId="1">#REF!</definedName>
    <definedName name="SG_08_12" localSheetId="4">#REF!</definedName>
    <definedName name="SG_08_12" localSheetId="2">#REF!</definedName>
    <definedName name="SG_08_12">#REF!</definedName>
    <definedName name="SG_08_12_2">"'file:///d:/obra%20andrade/bm%2002%20-%20cs/drenagem-bm02.xls'#$''.$ev$152"</definedName>
    <definedName name="SG_08_12_3">"'file:///d:/obra%20andrade/bm%2002%20-%20cs/drenagem-bm02.xls'#$''.$ev$152"</definedName>
    <definedName name="SG_08_12_4">"'file:///d:/obra%20andrade/bm%2002%20-%20cs/drenagem-bm02.xls'#$''.$ev$152"</definedName>
    <definedName name="SG_08_12_5">"'file:///d:/obra%20andrade/bm%2002%20-%20cs/drenagem-bm02.xls'#$''.$ev$152"</definedName>
    <definedName name="SG_08_12_6">"'file:///d:/obra%20andrade/bm%2002%20-%20cs/drenagem-bm02.xls'#$''.$ev$152"</definedName>
    <definedName name="SG_08_12_7">"'file:///d:/obra%20andrade/bm%2002%20-%20cs/drenagem-bm02.xls'#$''.$ev$152"</definedName>
    <definedName name="SG_08_13" localSheetId="1">#REF!</definedName>
    <definedName name="SG_08_13" localSheetId="4">#REF!</definedName>
    <definedName name="SG_08_13" localSheetId="2">#REF!</definedName>
    <definedName name="SG_08_13">#REF!</definedName>
    <definedName name="SG_08_13_2">"'file:///d:/obra%20andrade/bm%2002%20-%20cs/drenagem-bm02.xls'#$''.$ez$156"</definedName>
    <definedName name="SG_08_13_3">"'file:///d:/obra%20andrade/bm%2002%20-%20cs/drenagem-bm02.xls'#$''.$ez$156"</definedName>
    <definedName name="SG_08_13_4">"'file:///d:/obra%20andrade/bm%2002%20-%20cs/drenagem-bm02.xls'#$''.$ez$156"</definedName>
    <definedName name="SG_08_13_5">"'file:///d:/obra%20andrade/bm%2002%20-%20cs/drenagem-bm02.xls'#$''.$ez$156"</definedName>
    <definedName name="SG_08_13_6">"'file:///d:/obra%20andrade/bm%2002%20-%20cs/drenagem-bm02.xls'#$''.$ez$156"</definedName>
    <definedName name="SG_08_13_7">"'file:///d:/obra%20andrade/bm%2002%20-%20cs/drenagem-bm02.xls'#$''.$ez$156"</definedName>
    <definedName name="SG_08_14" localSheetId="1">#REF!</definedName>
    <definedName name="SG_08_14" localSheetId="4">#REF!</definedName>
    <definedName name="SG_08_14" localSheetId="2">#REF!</definedName>
    <definedName name="SG_08_14">#REF!</definedName>
    <definedName name="SG_08_14_2">"'file:///d:/obra%20andrade/bm%2002%20-%20cs/drenagem-bm02.xls'#$''.$fd$160"</definedName>
    <definedName name="SG_08_14_3">"'file:///d:/obra%20andrade/bm%2002%20-%20cs/drenagem-bm02.xls'#$''.$fd$160"</definedName>
    <definedName name="SG_08_14_4">"'file:///d:/obra%20andrade/bm%2002%20-%20cs/drenagem-bm02.xls'#$''.$fd$160"</definedName>
    <definedName name="SG_08_14_5">"'file:///d:/obra%20andrade/bm%2002%20-%20cs/drenagem-bm02.xls'#$''.$fd$160"</definedName>
    <definedName name="SG_08_14_6">"'file:///d:/obra%20andrade/bm%2002%20-%20cs/drenagem-bm02.xls'#$''.$fd$160"</definedName>
    <definedName name="SG_08_14_7">"'file:///d:/obra%20andrade/bm%2002%20-%20cs/drenagem-bm02.xls'#$''.$fd$160"</definedName>
    <definedName name="SG_08_15" localSheetId="1">#REF!</definedName>
    <definedName name="SG_08_15" localSheetId="4">#REF!</definedName>
    <definedName name="SG_08_15" localSheetId="2">#REF!</definedName>
    <definedName name="SG_08_15">#REF!</definedName>
    <definedName name="SG_08_15_2">"'file:///d:/obra%20andrade/bm%2002%20-%20cs/drenagem-bm02.xls'#$''.$fh$164"</definedName>
    <definedName name="SG_08_15_3">"'file:///d:/obra%20andrade/bm%2002%20-%20cs/drenagem-bm02.xls'#$''.$fh$164"</definedName>
    <definedName name="SG_08_15_4">"'file:///d:/obra%20andrade/bm%2002%20-%20cs/drenagem-bm02.xls'#$''.$fh$164"</definedName>
    <definedName name="SG_08_15_5">"'file:///d:/obra%20andrade/bm%2002%20-%20cs/drenagem-bm02.xls'#$''.$fh$164"</definedName>
    <definedName name="SG_08_15_6">"'file:///d:/obra%20andrade/bm%2002%20-%20cs/drenagem-bm02.xls'#$''.$fh$164"</definedName>
    <definedName name="SG_08_15_7">"'file:///d:/obra%20andrade/bm%2002%20-%20cs/drenagem-bm02.xls'#$''.$fh$164"</definedName>
    <definedName name="SG_09_01" localSheetId="1">#REF!</definedName>
    <definedName name="SG_09_01" localSheetId="4">#REF!</definedName>
    <definedName name="SG_09_01" localSheetId="2">#REF!</definedName>
    <definedName name="SG_09_01">#REF!</definedName>
    <definedName name="SG_09_01_2">"'file:///d:/obra%20andrade/bm%2002%20-%20cs/drenagem-bm02.xls'#$''.$dp$120"</definedName>
    <definedName name="SG_09_01_3">"'file:///d:/obra%20andrade/bm%2002%20-%20cs/drenagem-bm02.xls'#$''.$dp$120"</definedName>
    <definedName name="SG_09_01_4">"'file:///d:/obra%20andrade/bm%2002%20-%20cs/drenagem-bm02.xls'#$''.$dp$120"</definedName>
    <definedName name="SG_09_01_5">"'file:///d:/obra%20andrade/bm%2002%20-%20cs/drenagem-bm02.xls'#$''.$dp$120"</definedName>
    <definedName name="SG_09_01_6">"'file:///d:/obra%20andrade/bm%2002%20-%20cs/drenagem-bm02.xls'#$''.$dp$120"</definedName>
    <definedName name="SG_09_01_7">"'file:///d:/obra%20andrade/bm%2002%20-%20cs/drenagem-bm02.xls'#$''.$dp$120"</definedName>
    <definedName name="SG_09_02" localSheetId="1">#REF!</definedName>
    <definedName name="SG_09_02" localSheetId="4">#REF!</definedName>
    <definedName name="SG_09_02" localSheetId="2">#REF!</definedName>
    <definedName name="SG_09_02">#REF!</definedName>
    <definedName name="SG_09_02_2">"'file:///d:/obra%20andrade/bm%2002%20-%20cs/drenagem-bm02.xls'#$''.$ds$123"</definedName>
    <definedName name="SG_09_02_3">"'file:///d:/obra%20andrade/bm%2002%20-%20cs/drenagem-bm02.xls'#$''.$ds$123"</definedName>
    <definedName name="SG_09_02_4">"'file:///d:/obra%20andrade/bm%2002%20-%20cs/drenagem-bm02.xls'#$''.$ds$123"</definedName>
    <definedName name="SG_09_02_5">"'file:///d:/obra%20andrade/bm%2002%20-%20cs/drenagem-bm02.xls'#$''.$ds$123"</definedName>
    <definedName name="SG_09_02_6">"'file:///d:/obra%20andrade/bm%2002%20-%20cs/drenagem-bm02.xls'#$''.$ds$123"</definedName>
    <definedName name="SG_09_02_7">"'file:///d:/obra%20andrade/bm%2002%20-%20cs/drenagem-bm02.xls'#$''.$ds$123"</definedName>
    <definedName name="SG_09_03" localSheetId="1">#REF!</definedName>
    <definedName name="SG_09_03" localSheetId="4">#REF!</definedName>
    <definedName name="SG_09_03" localSheetId="2">#REF!</definedName>
    <definedName name="SG_09_03">#REF!</definedName>
    <definedName name="SG_09_03_2">"'file:///d:/obra%20andrade/bm%2002%20-%20cs/drenagem-bm02.xls'#$''.$ed$134"</definedName>
    <definedName name="SG_09_03_3">"'file:///d:/obra%20andrade/bm%2002%20-%20cs/drenagem-bm02.xls'#$''.$ed$134"</definedName>
    <definedName name="SG_09_03_4">"'file:///d:/obra%20andrade/bm%2002%20-%20cs/drenagem-bm02.xls'#$''.$ed$134"</definedName>
    <definedName name="SG_09_03_5">"'file:///d:/obra%20andrade/bm%2002%20-%20cs/drenagem-bm02.xls'#$''.$ed$134"</definedName>
    <definedName name="SG_09_03_6">"'file:///d:/obra%20andrade/bm%2002%20-%20cs/drenagem-bm02.xls'#$''.$ed$134"</definedName>
    <definedName name="SG_09_03_7">"'file:///d:/obra%20andrade/bm%2002%20-%20cs/drenagem-bm02.xls'#$''.$ed$134"</definedName>
    <definedName name="SG_09_04" localSheetId="1">#REF!</definedName>
    <definedName name="SG_09_04" localSheetId="4">#REF!</definedName>
    <definedName name="SG_09_04" localSheetId="2">#REF!</definedName>
    <definedName name="SG_09_04">#REF!</definedName>
    <definedName name="SG_09_04_2">"'file:///d:/obra%20andrade/bm%2002%20-%20cs/drenagem-bm02.xls'#$''.$ev$152"</definedName>
    <definedName name="SG_09_04_3">"'file:///d:/obra%20andrade/bm%2002%20-%20cs/drenagem-bm02.xls'#$''.$ev$152"</definedName>
    <definedName name="SG_09_04_4">"'file:///d:/obra%20andrade/bm%2002%20-%20cs/drenagem-bm02.xls'#$''.$ev$152"</definedName>
    <definedName name="SG_09_04_5">"'file:///d:/obra%20andrade/bm%2002%20-%20cs/drenagem-bm02.xls'#$''.$ev$152"</definedName>
    <definedName name="SG_09_04_6">"'file:///d:/obra%20andrade/bm%2002%20-%20cs/drenagem-bm02.xls'#$''.$ev$152"</definedName>
    <definedName name="SG_09_04_7">"'file:///d:/obra%20andrade/bm%2002%20-%20cs/drenagem-bm02.xls'#$''.$ev$152"</definedName>
    <definedName name="SG_09_05" localSheetId="1">#REF!</definedName>
    <definedName name="SG_09_05" localSheetId="4">#REF!</definedName>
    <definedName name="SG_09_05" localSheetId="2">#REF!</definedName>
    <definedName name="SG_09_05">#REF!</definedName>
    <definedName name="SG_09_05_2">"'file:///d:/obra%20andrade/bm%2002%20-%20cs/drenagem-bm02.xls'#$''.$ez$156"</definedName>
    <definedName name="SG_09_05_3">"'file:///d:/obra%20andrade/bm%2002%20-%20cs/drenagem-bm02.xls'#$''.$ez$156"</definedName>
    <definedName name="SG_09_05_4">"'file:///d:/obra%20andrade/bm%2002%20-%20cs/drenagem-bm02.xls'#$''.$ez$156"</definedName>
    <definedName name="SG_09_05_5">"'file:///d:/obra%20andrade/bm%2002%20-%20cs/drenagem-bm02.xls'#$''.$ez$156"</definedName>
    <definedName name="SG_09_05_6">"'file:///d:/obra%20andrade/bm%2002%20-%20cs/drenagem-bm02.xls'#$''.$ez$156"</definedName>
    <definedName name="SG_09_05_7">"'file:///d:/obra%20andrade/bm%2002%20-%20cs/drenagem-bm02.xls'#$''.$ez$156"</definedName>
    <definedName name="SG_09_06" localSheetId="1">#REF!</definedName>
    <definedName name="SG_09_06" localSheetId="4">#REF!</definedName>
    <definedName name="SG_09_06" localSheetId="2">#REF!</definedName>
    <definedName name="SG_09_06">#REF!</definedName>
    <definedName name="SG_09_06_2">"'file:///d:/obra%20andrade/bm%2002%20-%20cs/drenagem-bm02.xls'#$''.$fd$160"</definedName>
    <definedName name="SG_09_06_3">"'file:///d:/obra%20andrade/bm%2002%20-%20cs/drenagem-bm02.xls'#$''.$fd$160"</definedName>
    <definedName name="SG_09_06_4">"'file:///d:/obra%20andrade/bm%2002%20-%20cs/drenagem-bm02.xls'#$''.$fd$160"</definedName>
    <definedName name="SG_09_06_5">"'file:///d:/obra%20andrade/bm%2002%20-%20cs/drenagem-bm02.xls'#$''.$fd$160"</definedName>
    <definedName name="SG_09_06_6">"'file:///d:/obra%20andrade/bm%2002%20-%20cs/drenagem-bm02.xls'#$''.$fd$160"</definedName>
    <definedName name="SG_09_06_7">"'file:///d:/obra%20andrade/bm%2002%20-%20cs/drenagem-bm02.xls'#$''.$fd$160"</definedName>
    <definedName name="SG_09_07" localSheetId="1">#REF!</definedName>
    <definedName name="SG_09_07" localSheetId="4">#REF!</definedName>
    <definedName name="SG_09_07" localSheetId="2">#REF!</definedName>
    <definedName name="SG_09_07">#REF!</definedName>
    <definedName name="SG_09_07_2">"'file:///d:/obra%20andrade/bm%2002%20-%20cs/drenagem-bm02.xls'#$''.$fh$164"</definedName>
    <definedName name="SG_09_07_3">"'file:///d:/obra%20andrade/bm%2002%20-%20cs/drenagem-bm02.xls'#$''.$fh$164"</definedName>
    <definedName name="SG_09_07_4">"'file:///d:/obra%20andrade/bm%2002%20-%20cs/drenagem-bm02.xls'#$''.$fh$164"</definedName>
    <definedName name="SG_09_07_5">"'file:///d:/obra%20andrade/bm%2002%20-%20cs/drenagem-bm02.xls'#$''.$fh$164"</definedName>
    <definedName name="SG_09_07_6">"'file:///d:/obra%20andrade/bm%2002%20-%20cs/drenagem-bm02.xls'#$''.$fh$164"</definedName>
    <definedName name="SG_09_07_7">"'file:///d:/obra%20andrade/bm%2002%20-%20cs/drenagem-bm02.xls'#$''.$fh$164"</definedName>
    <definedName name="SG_09_08" localSheetId="1">#REF!</definedName>
    <definedName name="SG_09_08" localSheetId="4">#REF!</definedName>
    <definedName name="SG_09_08" localSheetId="2">#REF!</definedName>
    <definedName name="SG_09_08">#REF!</definedName>
    <definedName name="SG_09_08_2">"'file:///d:/obra%20andrade/bm%2002%20-%20cs/drenagem-bm02.xls'#$''.$fl$168"</definedName>
    <definedName name="SG_09_08_3">"'file:///d:/obra%20andrade/bm%2002%20-%20cs/drenagem-bm02.xls'#$''.$fl$168"</definedName>
    <definedName name="SG_09_08_4">"'file:///d:/obra%20andrade/bm%2002%20-%20cs/drenagem-bm02.xls'#$''.$fl$168"</definedName>
    <definedName name="SG_09_08_5">"'file:///d:/obra%20andrade/bm%2002%20-%20cs/drenagem-bm02.xls'#$''.$fl$168"</definedName>
    <definedName name="SG_09_08_6">"'file:///d:/obra%20andrade/bm%2002%20-%20cs/drenagem-bm02.xls'#$''.$fl$168"</definedName>
    <definedName name="SG_09_08_7">"'file:///d:/obra%20andrade/bm%2002%20-%20cs/drenagem-bm02.xls'#$''.$fl$168"</definedName>
    <definedName name="SG_09_09" localSheetId="1">#REF!</definedName>
    <definedName name="SG_09_09" localSheetId="4">#REF!</definedName>
    <definedName name="SG_09_09" localSheetId="2">#REF!</definedName>
    <definedName name="SG_09_09">#REF!</definedName>
    <definedName name="SG_09_09_2">"'file:///d:/obra%20andrade/bm%2002%20-%20cs/drenagem-bm02.xls'#$''.$fp$172"</definedName>
    <definedName name="SG_09_09_3">"'file:///d:/obra%20andrade/bm%2002%20-%20cs/drenagem-bm02.xls'#$''.$fp$172"</definedName>
    <definedName name="SG_09_09_4">"'file:///d:/obra%20andrade/bm%2002%20-%20cs/drenagem-bm02.xls'#$''.$fp$172"</definedName>
    <definedName name="SG_09_09_5">"'file:///d:/obra%20andrade/bm%2002%20-%20cs/drenagem-bm02.xls'#$''.$fp$172"</definedName>
    <definedName name="SG_09_09_6">"'file:///d:/obra%20andrade/bm%2002%20-%20cs/drenagem-bm02.xls'#$''.$fp$172"</definedName>
    <definedName name="SG_09_09_7">"'file:///d:/obra%20andrade/bm%2002%20-%20cs/drenagem-bm02.xls'#$''.$fp$172"</definedName>
    <definedName name="SG_09_10" localSheetId="1">#REF!</definedName>
    <definedName name="SG_09_10" localSheetId="4">#REF!</definedName>
    <definedName name="SG_09_10" localSheetId="2">#REF!</definedName>
    <definedName name="SG_09_10">#REF!</definedName>
    <definedName name="SG_09_10_2">"'file:///d:/obra%20andrade/bm%2002%20-%20cs/drenagem-bm02.xls'#$''.$ft$176"</definedName>
    <definedName name="SG_09_10_3">"'file:///d:/obra%20andrade/bm%2002%20-%20cs/drenagem-bm02.xls'#$''.$ft$176"</definedName>
    <definedName name="SG_09_10_4">"'file:///d:/obra%20andrade/bm%2002%20-%20cs/drenagem-bm02.xls'#$''.$ft$176"</definedName>
    <definedName name="SG_09_10_5">"'file:///d:/obra%20andrade/bm%2002%20-%20cs/drenagem-bm02.xls'#$''.$ft$176"</definedName>
    <definedName name="SG_09_10_6">"'file:///d:/obra%20andrade/bm%2002%20-%20cs/drenagem-bm02.xls'#$''.$ft$176"</definedName>
    <definedName name="SG_09_10_7">"'file:///d:/obra%20andrade/bm%2002%20-%20cs/drenagem-bm02.xls'#$''.$ft$176"</definedName>
    <definedName name="SG_09_11" localSheetId="1">#REF!</definedName>
    <definedName name="SG_09_11" localSheetId="4">#REF!</definedName>
    <definedName name="SG_09_11" localSheetId="2">#REF!</definedName>
    <definedName name="SG_09_11">#REF!</definedName>
    <definedName name="SG_09_11_2">"'file:///d:/obra%20andrade/bm%2002%20-%20cs/drenagem-bm02.xls'#$''.$fx$180"</definedName>
    <definedName name="SG_09_11_3">"'file:///d:/obra%20andrade/bm%2002%20-%20cs/drenagem-bm02.xls'#$''.$fx$180"</definedName>
    <definedName name="SG_09_11_4">"'file:///d:/obra%20andrade/bm%2002%20-%20cs/drenagem-bm02.xls'#$''.$fx$180"</definedName>
    <definedName name="SG_09_11_5">"'file:///d:/obra%20andrade/bm%2002%20-%20cs/drenagem-bm02.xls'#$''.$fx$180"</definedName>
    <definedName name="SG_09_11_6">"'file:///d:/obra%20andrade/bm%2002%20-%20cs/drenagem-bm02.xls'#$''.$fx$180"</definedName>
    <definedName name="SG_09_11_7">"'file:///d:/obra%20andrade/bm%2002%20-%20cs/drenagem-bm02.xls'#$''.$fx$180"</definedName>
    <definedName name="SG_09_12" localSheetId="1">#REF!</definedName>
    <definedName name="SG_09_12" localSheetId="4">#REF!</definedName>
    <definedName name="SG_09_12" localSheetId="2">#REF!</definedName>
    <definedName name="SG_09_12">#REF!</definedName>
    <definedName name="SG_09_12_2">"'file:///d:/obra%20andrade/bm%2002%20-%20cs/drenagem-bm02.xls'#$''.$gb$184"</definedName>
    <definedName name="SG_09_12_3">"'file:///d:/obra%20andrade/bm%2002%20-%20cs/drenagem-bm02.xls'#$''.$gb$184"</definedName>
    <definedName name="SG_09_12_4">"'file:///d:/obra%20andrade/bm%2002%20-%20cs/drenagem-bm02.xls'#$''.$gb$184"</definedName>
    <definedName name="SG_09_12_5">"'file:///d:/obra%20andrade/bm%2002%20-%20cs/drenagem-bm02.xls'#$''.$gb$184"</definedName>
    <definedName name="SG_09_12_6">"'file:///d:/obra%20andrade/bm%2002%20-%20cs/drenagem-bm02.xls'#$''.$gb$184"</definedName>
    <definedName name="SG_09_12_7">"'file:///d:/obra%20andrade/bm%2002%20-%20cs/drenagem-bm02.xls'#$''.$gb$184"</definedName>
    <definedName name="SG_09_13" localSheetId="1">#REF!</definedName>
    <definedName name="SG_09_13" localSheetId="4">#REF!</definedName>
    <definedName name="SG_09_13" localSheetId="2">#REF!</definedName>
    <definedName name="SG_09_13">#REF!</definedName>
    <definedName name="SG_09_13_2">"'file:///d:/obra%20andrade/bm%2002%20-%20cs/drenagem-bm02.xls'#$''.$gf$188"</definedName>
    <definedName name="SG_09_13_3">"'file:///d:/obra%20andrade/bm%2002%20-%20cs/drenagem-bm02.xls'#$''.$gf$188"</definedName>
    <definedName name="SG_09_13_4">"'file:///d:/obra%20andrade/bm%2002%20-%20cs/drenagem-bm02.xls'#$''.$gf$188"</definedName>
    <definedName name="SG_09_13_5">"'file:///d:/obra%20andrade/bm%2002%20-%20cs/drenagem-bm02.xls'#$''.$gf$188"</definedName>
    <definedName name="SG_09_13_6">"'file:///d:/obra%20andrade/bm%2002%20-%20cs/drenagem-bm02.xls'#$''.$gf$188"</definedName>
    <definedName name="SG_09_13_7">"'file:///d:/obra%20andrade/bm%2002%20-%20cs/drenagem-bm02.xls'#$''.$gf$188"</definedName>
    <definedName name="SG_09_14" localSheetId="1">#REF!</definedName>
    <definedName name="SG_09_14" localSheetId="4">#REF!</definedName>
    <definedName name="SG_09_14" localSheetId="2">#REF!</definedName>
    <definedName name="SG_09_14">#REF!</definedName>
    <definedName name="SG_09_14_2">"'file:///d:/obra%20andrade/bm%2002%20-%20cs/drenagem-bm02.xls'#$''.$gj$192"</definedName>
    <definedName name="SG_09_14_3">"'file:///d:/obra%20andrade/bm%2002%20-%20cs/drenagem-bm02.xls'#$''.$gj$192"</definedName>
    <definedName name="SG_09_14_4">"'file:///d:/obra%20andrade/bm%2002%20-%20cs/drenagem-bm02.xls'#$''.$gj$192"</definedName>
    <definedName name="SG_09_14_5">"'file:///d:/obra%20andrade/bm%2002%20-%20cs/drenagem-bm02.xls'#$''.$gj$192"</definedName>
    <definedName name="SG_09_14_6">"'file:///d:/obra%20andrade/bm%2002%20-%20cs/drenagem-bm02.xls'#$''.$gj$192"</definedName>
    <definedName name="SG_09_14_7">"'file:///d:/obra%20andrade/bm%2002%20-%20cs/drenagem-bm02.xls'#$''.$gj$192"</definedName>
    <definedName name="SG_09_15" localSheetId="1">#REF!</definedName>
    <definedName name="SG_09_15" localSheetId="4">#REF!</definedName>
    <definedName name="SG_09_15" localSheetId="2">#REF!</definedName>
    <definedName name="SG_09_15">#REF!</definedName>
    <definedName name="SG_09_15_2">"'file:///d:/obra%20andrade/bm%2002%20-%20cs/drenagem-bm02.xls'#$''.$gn$196"</definedName>
    <definedName name="SG_09_15_3">"'file:///d:/obra%20andrade/bm%2002%20-%20cs/drenagem-bm02.xls'#$''.$gn$196"</definedName>
    <definedName name="SG_09_15_4">"'file:///d:/obra%20andrade/bm%2002%20-%20cs/drenagem-bm02.xls'#$''.$gn$196"</definedName>
    <definedName name="SG_09_15_5">"'file:///d:/obra%20andrade/bm%2002%20-%20cs/drenagem-bm02.xls'#$''.$gn$196"</definedName>
    <definedName name="SG_09_15_6">"'file:///d:/obra%20andrade/bm%2002%20-%20cs/drenagem-bm02.xls'#$''.$gn$196"</definedName>
    <definedName name="SG_09_15_7">"'file:///d:/obra%20andrade/bm%2002%20-%20cs/drenagem-bm02.xls'#$''.$gn$196"</definedName>
    <definedName name="SG_10_01" localSheetId="1">#REF!</definedName>
    <definedName name="SG_10_01" localSheetId="4">#REF!</definedName>
    <definedName name="SG_10_01" localSheetId="2">#REF!</definedName>
    <definedName name="SG_10_01">#REF!</definedName>
    <definedName name="SG_10_01_2">"'file:///d:/obra%20andrade/bm%2002%20-%20cs/drenagem-bm02.xls'#$''.$eh$138"</definedName>
    <definedName name="SG_10_01_3">"'file:///d:/obra%20andrade/bm%2002%20-%20cs/drenagem-bm02.xls'#$''.$eh$138"</definedName>
    <definedName name="SG_10_01_4">"'file:///d:/obra%20andrade/bm%2002%20-%20cs/drenagem-bm02.xls'#$''.$eh$138"</definedName>
    <definedName name="SG_10_01_5">"'file:///d:/obra%20andrade/bm%2002%20-%20cs/drenagem-bm02.xls'#$''.$eh$138"</definedName>
    <definedName name="SG_10_01_6">"'file:///d:/obra%20andrade/bm%2002%20-%20cs/drenagem-bm02.xls'#$''.$eh$138"</definedName>
    <definedName name="SG_10_01_7">"'file:///d:/obra%20andrade/bm%2002%20-%20cs/drenagem-bm02.xls'#$''.$eh$138"</definedName>
    <definedName name="SG_10_02" localSheetId="1">#REF!</definedName>
    <definedName name="SG_10_02" localSheetId="4">#REF!</definedName>
    <definedName name="SG_10_02" localSheetId="2">#REF!</definedName>
    <definedName name="SG_10_02">#REF!</definedName>
    <definedName name="SG_10_02_2">"'file:///d:/obra%20andrade/bm%2002%20-%20cs/drenagem-bm02.xls'#$''.$ez$156"</definedName>
    <definedName name="SG_10_02_3">"'file:///d:/obra%20andrade/bm%2002%20-%20cs/drenagem-bm02.xls'#$''.$ez$156"</definedName>
    <definedName name="SG_10_02_4">"'file:///d:/obra%20andrade/bm%2002%20-%20cs/drenagem-bm02.xls'#$''.$ez$156"</definedName>
    <definedName name="SG_10_02_5">"'file:///d:/obra%20andrade/bm%2002%20-%20cs/drenagem-bm02.xls'#$''.$ez$156"</definedName>
    <definedName name="SG_10_02_6">"'file:///d:/obra%20andrade/bm%2002%20-%20cs/drenagem-bm02.xls'#$''.$ez$156"</definedName>
    <definedName name="SG_10_02_7">"'file:///d:/obra%20andrade/bm%2002%20-%20cs/drenagem-bm02.xls'#$''.$ez$156"</definedName>
    <definedName name="SG_10_03" localSheetId="1">#REF!</definedName>
    <definedName name="SG_10_03" localSheetId="4">#REF!</definedName>
    <definedName name="SG_10_03" localSheetId="2">#REF!</definedName>
    <definedName name="SG_10_03">#REF!</definedName>
    <definedName name="SG_10_03_2">"'file:///d:/obra%20andrade/bm%2002%20-%20cs/drenagem-bm02.xls'#$''.$fd$160"</definedName>
    <definedName name="SG_10_03_3">"'file:///d:/obra%20andrade/bm%2002%20-%20cs/drenagem-bm02.xls'#$''.$fd$160"</definedName>
    <definedName name="SG_10_03_4">"'file:///d:/obra%20andrade/bm%2002%20-%20cs/drenagem-bm02.xls'#$''.$fd$160"</definedName>
    <definedName name="SG_10_03_5">"'file:///d:/obra%20andrade/bm%2002%20-%20cs/drenagem-bm02.xls'#$''.$fd$160"</definedName>
    <definedName name="SG_10_03_6">"'file:///d:/obra%20andrade/bm%2002%20-%20cs/drenagem-bm02.xls'#$''.$fd$160"</definedName>
    <definedName name="SG_10_03_7">"'file:///d:/obra%20andrade/bm%2002%20-%20cs/drenagem-bm02.xls'#$''.$fd$160"</definedName>
    <definedName name="SG_10_04" localSheetId="1">#REF!</definedName>
    <definedName name="SG_10_04" localSheetId="4">#REF!</definedName>
    <definedName name="SG_10_04" localSheetId="2">#REF!</definedName>
    <definedName name="SG_10_04">#REF!</definedName>
    <definedName name="SG_10_04_2">"'file:///d:/obra%20andrade/bm%2002%20-%20cs/drenagem-bm02.xls'#$''.$fh$164"</definedName>
    <definedName name="SG_10_04_3">"'file:///d:/obra%20andrade/bm%2002%20-%20cs/drenagem-bm02.xls'#$''.$fh$164"</definedName>
    <definedName name="SG_10_04_4">"'file:///d:/obra%20andrade/bm%2002%20-%20cs/drenagem-bm02.xls'#$''.$fh$164"</definedName>
    <definedName name="SG_10_04_5">"'file:///d:/obra%20andrade/bm%2002%20-%20cs/drenagem-bm02.xls'#$''.$fh$164"</definedName>
    <definedName name="SG_10_04_6">"'file:///d:/obra%20andrade/bm%2002%20-%20cs/drenagem-bm02.xls'#$''.$fh$164"</definedName>
    <definedName name="SG_10_04_7">"'file:///d:/obra%20andrade/bm%2002%20-%20cs/drenagem-bm02.xls'#$''.$fh$164"</definedName>
    <definedName name="SG_10_05" localSheetId="1">#REF!</definedName>
    <definedName name="SG_10_05" localSheetId="4">#REF!</definedName>
    <definedName name="SG_10_05" localSheetId="2">#REF!</definedName>
    <definedName name="SG_10_05">#REF!</definedName>
    <definedName name="SG_10_05_2">"'file:///d:/obra%20andrade/bm%2002%20-%20cs/drenagem-bm02.xls'#$''.$fl$168"</definedName>
    <definedName name="SG_10_05_3">"'file:///d:/obra%20andrade/bm%2002%20-%20cs/drenagem-bm02.xls'#$''.$fl$168"</definedName>
    <definedName name="SG_10_05_4">"'file:///d:/obra%20andrade/bm%2002%20-%20cs/drenagem-bm02.xls'#$''.$fl$168"</definedName>
    <definedName name="SG_10_05_5">"'file:///d:/obra%20andrade/bm%2002%20-%20cs/drenagem-bm02.xls'#$''.$fl$168"</definedName>
    <definedName name="SG_10_05_6">"'file:///d:/obra%20andrade/bm%2002%20-%20cs/drenagem-bm02.xls'#$''.$fl$168"</definedName>
    <definedName name="SG_10_05_7">"'file:///d:/obra%20andrade/bm%2002%20-%20cs/drenagem-bm02.xls'#$''.$fl$168"</definedName>
    <definedName name="SG_10_06" localSheetId="1">#REF!</definedName>
    <definedName name="SG_10_06" localSheetId="4">#REF!</definedName>
    <definedName name="SG_10_06" localSheetId="2">#REF!</definedName>
    <definedName name="SG_10_06">#REF!</definedName>
    <definedName name="SG_10_06_2">"'file:///d:/obra%20andrade/bm%2002%20-%20cs/drenagem-bm02.xls'#$''.$fp$172"</definedName>
    <definedName name="SG_10_06_3">"'file:///d:/obra%20andrade/bm%2002%20-%20cs/drenagem-bm02.xls'#$''.$fp$172"</definedName>
    <definedName name="SG_10_06_4">"'file:///d:/obra%20andrade/bm%2002%20-%20cs/drenagem-bm02.xls'#$''.$fp$172"</definedName>
    <definedName name="SG_10_06_5">"'file:///d:/obra%20andrade/bm%2002%20-%20cs/drenagem-bm02.xls'#$''.$fp$172"</definedName>
    <definedName name="SG_10_06_6">"'file:///d:/obra%20andrade/bm%2002%20-%20cs/drenagem-bm02.xls'#$''.$fp$172"</definedName>
    <definedName name="SG_10_06_7">"'file:///d:/obra%20andrade/bm%2002%20-%20cs/drenagem-bm02.xls'#$''.$fp$172"</definedName>
    <definedName name="SG_10_07" localSheetId="1">#REF!</definedName>
    <definedName name="SG_10_07" localSheetId="4">#REF!</definedName>
    <definedName name="SG_10_07" localSheetId="2">#REF!</definedName>
    <definedName name="SG_10_07">#REF!</definedName>
    <definedName name="SG_10_07_2">"'file:///d:/obra%20andrade/bm%2002%20-%20cs/drenagem-bm02.xls'#$''.$ft$176"</definedName>
    <definedName name="SG_10_07_3">"'file:///d:/obra%20andrade/bm%2002%20-%20cs/drenagem-bm02.xls'#$''.$ft$176"</definedName>
    <definedName name="SG_10_07_4">"'file:///d:/obra%20andrade/bm%2002%20-%20cs/drenagem-bm02.xls'#$''.$ft$176"</definedName>
    <definedName name="SG_10_07_5">"'file:///d:/obra%20andrade/bm%2002%20-%20cs/drenagem-bm02.xls'#$''.$ft$176"</definedName>
    <definedName name="SG_10_07_6">"'file:///d:/obra%20andrade/bm%2002%20-%20cs/drenagem-bm02.xls'#$''.$ft$176"</definedName>
    <definedName name="SG_10_07_7">"'file:///d:/obra%20andrade/bm%2002%20-%20cs/drenagem-bm02.xls'#$''.$ft$176"</definedName>
    <definedName name="SG_10_08" localSheetId="1">#REF!</definedName>
    <definedName name="SG_10_08" localSheetId="4">#REF!</definedName>
    <definedName name="SG_10_08" localSheetId="2">#REF!</definedName>
    <definedName name="SG_10_08">#REF!</definedName>
    <definedName name="SG_10_08_2">"'file:///d:/obra%20andrade/bm%2002%20-%20cs/drenagem-bm02.xls'#$''.$fx$180"</definedName>
    <definedName name="SG_10_08_3">"'file:///d:/obra%20andrade/bm%2002%20-%20cs/drenagem-bm02.xls'#$''.$fx$180"</definedName>
    <definedName name="SG_10_08_4">"'file:///d:/obra%20andrade/bm%2002%20-%20cs/drenagem-bm02.xls'#$''.$fx$180"</definedName>
    <definedName name="SG_10_08_5">"'file:///d:/obra%20andrade/bm%2002%20-%20cs/drenagem-bm02.xls'#$''.$fx$180"</definedName>
    <definedName name="SG_10_08_6">"'file:///d:/obra%20andrade/bm%2002%20-%20cs/drenagem-bm02.xls'#$''.$fx$180"</definedName>
    <definedName name="SG_10_08_7">"'file:///d:/obra%20andrade/bm%2002%20-%20cs/drenagem-bm02.xls'#$''.$fx$180"</definedName>
    <definedName name="SG_10_09" localSheetId="1">#REF!</definedName>
    <definedName name="SG_10_09" localSheetId="4">#REF!</definedName>
    <definedName name="SG_10_09" localSheetId="2">#REF!</definedName>
    <definedName name="SG_10_09">#REF!</definedName>
    <definedName name="SG_10_09_2">"'file:///d:/obra%20andrade/bm%2002%20-%20cs/drenagem-bm02.xls'#$''.$gb$184"</definedName>
    <definedName name="SG_10_09_3">"'file:///d:/obra%20andrade/bm%2002%20-%20cs/drenagem-bm02.xls'#$''.$gb$184"</definedName>
    <definedName name="SG_10_09_4">"'file:///d:/obra%20andrade/bm%2002%20-%20cs/drenagem-bm02.xls'#$''.$gb$184"</definedName>
    <definedName name="SG_10_09_5">"'file:///d:/obra%20andrade/bm%2002%20-%20cs/drenagem-bm02.xls'#$''.$gb$184"</definedName>
    <definedName name="SG_10_09_6">"'file:///d:/obra%20andrade/bm%2002%20-%20cs/drenagem-bm02.xls'#$''.$gb$184"</definedName>
    <definedName name="SG_10_09_7">"'file:///d:/obra%20andrade/bm%2002%20-%20cs/drenagem-bm02.xls'#$''.$gb$184"</definedName>
    <definedName name="SG_10_10" localSheetId="1">#REF!</definedName>
    <definedName name="SG_10_10" localSheetId="4">#REF!</definedName>
    <definedName name="SG_10_10" localSheetId="2">#REF!</definedName>
    <definedName name="SG_10_10">#REF!</definedName>
    <definedName name="SG_10_10_2">"'file:///d:/obra%20andrade/bm%2002%20-%20cs/drenagem-bm02.xls'#$''.$gf$188"</definedName>
    <definedName name="SG_10_10_3">"'file:///d:/obra%20andrade/bm%2002%20-%20cs/drenagem-bm02.xls'#$''.$gf$188"</definedName>
    <definedName name="SG_10_10_4">"'file:///d:/obra%20andrade/bm%2002%20-%20cs/drenagem-bm02.xls'#$''.$gf$188"</definedName>
    <definedName name="SG_10_10_5">"'file:///d:/obra%20andrade/bm%2002%20-%20cs/drenagem-bm02.xls'#$''.$gf$188"</definedName>
    <definedName name="SG_10_10_6">"'file:///d:/obra%20andrade/bm%2002%20-%20cs/drenagem-bm02.xls'#$''.$gf$188"</definedName>
    <definedName name="SG_10_10_7">"'file:///d:/obra%20andrade/bm%2002%20-%20cs/drenagem-bm02.xls'#$''.$gf$188"</definedName>
    <definedName name="SG_10_11" localSheetId="1">#REF!</definedName>
    <definedName name="SG_10_11" localSheetId="4">#REF!</definedName>
    <definedName name="SG_10_11" localSheetId="2">#REF!</definedName>
    <definedName name="SG_10_11">#REF!</definedName>
    <definedName name="SG_10_11_2">"'file:///d:/obra%20andrade/bm%2002%20-%20cs/drenagem-bm02.xls'#$''.$gj$192"</definedName>
    <definedName name="SG_10_11_3">"'file:///d:/obra%20andrade/bm%2002%20-%20cs/drenagem-bm02.xls'#$''.$gj$192"</definedName>
    <definedName name="SG_10_11_4">"'file:///d:/obra%20andrade/bm%2002%20-%20cs/drenagem-bm02.xls'#$''.$gj$192"</definedName>
    <definedName name="SG_10_11_5">"'file:///d:/obra%20andrade/bm%2002%20-%20cs/drenagem-bm02.xls'#$''.$gj$192"</definedName>
    <definedName name="SG_10_11_6">"'file:///d:/obra%20andrade/bm%2002%20-%20cs/drenagem-bm02.xls'#$''.$gj$192"</definedName>
    <definedName name="SG_10_11_7">"'file:///d:/obra%20andrade/bm%2002%20-%20cs/drenagem-bm02.xls'#$''.$gj$192"</definedName>
    <definedName name="SG_10_12" localSheetId="1">#REF!</definedName>
    <definedName name="SG_10_12" localSheetId="4">#REF!</definedName>
    <definedName name="SG_10_12" localSheetId="2">#REF!</definedName>
    <definedName name="SG_10_12">#REF!</definedName>
    <definedName name="SG_10_12_2">"'file:///d:/obra%20andrade/bm%2002%20-%20cs/drenagem-bm02.xls'#$''.$gn$196"</definedName>
    <definedName name="SG_10_12_3">"'file:///d:/obra%20andrade/bm%2002%20-%20cs/drenagem-bm02.xls'#$''.$gn$196"</definedName>
    <definedName name="SG_10_12_4">"'file:///d:/obra%20andrade/bm%2002%20-%20cs/drenagem-bm02.xls'#$''.$gn$196"</definedName>
    <definedName name="SG_10_12_5">"'file:///d:/obra%20andrade/bm%2002%20-%20cs/drenagem-bm02.xls'#$''.$gn$196"</definedName>
    <definedName name="SG_10_12_6">"'file:///d:/obra%20andrade/bm%2002%20-%20cs/drenagem-bm02.xls'#$''.$gn$196"</definedName>
    <definedName name="SG_10_12_7">"'file:///d:/obra%20andrade/bm%2002%20-%20cs/drenagem-bm02.xls'#$''.$gn$196"</definedName>
    <definedName name="SG_10_13" localSheetId="1">#REF!</definedName>
    <definedName name="SG_10_13" localSheetId="4">#REF!</definedName>
    <definedName name="SG_10_13" localSheetId="2">#REF!</definedName>
    <definedName name="SG_10_13">#REF!</definedName>
    <definedName name="SG_10_13_2">"'file:///d:/obra%20andrade/bm%2002%20-%20cs/drenagem-bm02.xls'#$''.$gr$200"</definedName>
    <definedName name="SG_10_13_3">"'file:///d:/obra%20andrade/bm%2002%20-%20cs/drenagem-bm02.xls'#$''.$gr$200"</definedName>
    <definedName name="SG_10_13_4">"'file:///d:/obra%20andrade/bm%2002%20-%20cs/drenagem-bm02.xls'#$''.$gr$200"</definedName>
    <definedName name="SG_10_13_5">"'file:///d:/obra%20andrade/bm%2002%20-%20cs/drenagem-bm02.xls'#$''.$gr$200"</definedName>
    <definedName name="SG_10_13_6">"'file:///d:/obra%20andrade/bm%2002%20-%20cs/drenagem-bm02.xls'#$''.$gr$200"</definedName>
    <definedName name="SG_10_13_7">"'file:///d:/obra%20andrade/bm%2002%20-%20cs/drenagem-bm02.xls'#$''.$gr$200"</definedName>
    <definedName name="SG_10_14" localSheetId="1">#REF!</definedName>
    <definedName name="SG_10_14" localSheetId="4">#REF!</definedName>
    <definedName name="SG_10_14" localSheetId="2">#REF!</definedName>
    <definedName name="SG_10_14">#REF!</definedName>
    <definedName name="SG_10_14_2">"'file:///d:/obra%20andrade/bm%2002%20-%20cs/drenagem-bm02.xls'#$''.$gv$204"</definedName>
    <definedName name="SG_10_14_3">"'file:///d:/obra%20andrade/bm%2002%20-%20cs/drenagem-bm02.xls'#$''.$gv$204"</definedName>
    <definedName name="SG_10_14_4">"'file:///d:/obra%20andrade/bm%2002%20-%20cs/drenagem-bm02.xls'#$''.$gv$204"</definedName>
    <definedName name="SG_10_14_5">"'file:///d:/obra%20andrade/bm%2002%20-%20cs/drenagem-bm02.xls'#$''.$gv$204"</definedName>
    <definedName name="SG_10_14_6">"'file:///d:/obra%20andrade/bm%2002%20-%20cs/drenagem-bm02.xls'#$''.$gv$204"</definedName>
    <definedName name="SG_10_14_7">"'file:///d:/obra%20andrade/bm%2002%20-%20cs/drenagem-bm02.xls'#$''.$gv$204"</definedName>
    <definedName name="SG_10_15" localSheetId="1">#REF!</definedName>
    <definedName name="SG_10_15" localSheetId="4">#REF!</definedName>
    <definedName name="SG_10_15" localSheetId="2">#REF!</definedName>
    <definedName name="SG_10_15">#REF!</definedName>
    <definedName name="SG_10_15_2">"'file:///d:/obra%20andrade/bm%2002%20-%20cs/drenagem-bm02.xls'#$''.$gz$208"</definedName>
    <definedName name="SG_10_15_3">"'file:///d:/obra%20andrade/bm%2002%20-%20cs/drenagem-bm02.xls'#$''.$gz$208"</definedName>
    <definedName name="SG_10_15_4">"'file:///d:/obra%20andrade/bm%2002%20-%20cs/drenagem-bm02.xls'#$''.$gz$208"</definedName>
    <definedName name="SG_10_15_5">"'file:///d:/obra%20andrade/bm%2002%20-%20cs/drenagem-bm02.xls'#$''.$gz$208"</definedName>
    <definedName name="SG_10_15_6">"'file:///d:/obra%20andrade/bm%2002%20-%20cs/drenagem-bm02.xls'#$''.$gz$208"</definedName>
    <definedName name="SG_10_15_7">"'file:///d:/obra%20andrade/bm%2002%20-%20cs/drenagem-bm02.xls'#$''.$gz$208"</definedName>
    <definedName name="SG_11_01" localSheetId="1">#REF!</definedName>
    <definedName name="SG_11_01" localSheetId="4">#REF!</definedName>
    <definedName name="SG_11_01" localSheetId="2">#REF!</definedName>
    <definedName name="SG_11_01">#REF!</definedName>
    <definedName name="SG_11_01_2">"'file:///d:/obra%20andrade/bm%2002%20-%20cs/drenagem-bm02.xls'#$''.$el$142"</definedName>
    <definedName name="SG_11_01_3">"'file:///d:/obra%20andrade/bm%2002%20-%20cs/drenagem-bm02.xls'#$''.$el$142"</definedName>
    <definedName name="SG_11_01_4">"'file:///d:/obra%20andrade/bm%2002%20-%20cs/drenagem-bm02.xls'#$''.$el$142"</definedName>
    <definedName name="SG_11_01_5">"'file:///d:/obra%20andrade/bm%2002%20-%20cs/drenagem-bm02.xls'#$''.$el$142"</definedName>
    <definedName name="SG_11_01_6">"'file:///d:/obra%20andrade/bm%2002%20-%20cs/drenagem-bm02.xls'#$''.$el$142"</definedName>
    <definedName name="SG_11_01_7">"'file:///d:/obra%20andrade/bm%2002%20-%20cs/drenagem-bm02.xls'#$''.$el$142"</definedName>
    <definedName name="SG_11_02" localSheetId="1">#REF!</definedName>
    <definedName name="SG_11_02" localSheetId="4">#REF!</definedName>
    <definedName name="SG_11_02" localSheetId="2">#REF!</definedName>
    <definedName name="SG_11_02">#REF!</definedName>
    <definedName name="SG_11_02_2">"'file:///d:/obra%20andrade/bm%2002%20-%20cs/drenagem-bm02.xls'#$''.$fj$166"</definedName>
    <definedName name="SG_11_02_3">"'file:///d:/obra%20andrade/bm%2002%20-%20cs/drenagem-bm02.xls'#$''.$fj$166"</definedName>
    <definedName name="SG_11_02_4">"'file:///d:/obra%20andrade/bm%2002%20-%20cs/drenagem-bm02.xls'#$''.$fj$166"</definedName>
    <definedName name="SG_11_02_5">"'file:///d:/obra%20andrade/bm%2002%20-%20cs/drenagem-bm02.xls'#$''.$fj$166"</definedName>
    <definedName name="SG_11_02_6">"'file:///d:/obra%20andrade/bm%2002%20-%20cs/drenagem-bm02.xls'#$''.$fj$166"</definedName>
    <definedName name="SG_11_02_7">"'file:///d:/obra%20andrade/bm%2002%20-%20cs/drenagem-bm02.xls'#$''.$fj$166"</definedName>
    <definedName name="SG_11_03" localSheetId="1">#REF!</definedName>
    <definedName name="SG_11_03" localSheetId="4">#REF!</definedName>
    <definedName name="SG_11_03" localSheetId="2">#REF!</definedName>
    <definedName name="SG_11_03">#REF!</definedName>
    <definedName name="SG_11_03_2">"'file:///d:/obra%20andrade/bm%2002%20-%20cs/drenagem-bm02.xls'#$''.$fn$170"</definedName>
    <definedName name="SG_11_03_3">"'file:///d:/obra%20andrade/bm%2002%20-%20cs/drenagem-bm02.xls'#$''.$fn$170"</definedName>
    <definedName name="SG_11_03_4">"'file:///d:/obra%20andrade/bm%2002%20-%20cs/drenagem-bm02.xls'#$''.$fn$170"</definedName>
    <definedName name="SG_11_03_5">"'file:///d:/obra%20andrade/bm%2002%20-%20cs/drenagem-bm02.xls'#$''.$fn$170"</definedName>
    <definedName name="SG_11_03_6">"'file:///d:/obra%20andrade/bm%2002%20-%20cs/drenagem-bm02.xls'#$''.$fn$170"</definedName>
    <definedName name="SG_11_03_7">"'file:///d:/obra%20andrade/bm%2002%20-%20cs/drenagem-bm02.xls'#$''.$fn$170"</definedName>
    <definedName name="SG_11_04" localSheetId="1">#REF!</definedName>
    <definedName name="SG_11_04" localSheetId="4">#REF!</definedName>
    <definedName name="SG_11_04" localSheetId="2">#REF!</definedName>
    <definedName name="SG_11_04">#REF!</definedName>
    <definedName name="SG_11_04_2">"'file:///d:/obra%20andrade/bm%2002%20-%20cs/drenagem-bm02.xls'#$''.$fr$174"</definedName>
    <definedName name="SG_11_04_3">"'file:///d:/obra%20andrade/bm%2002%20-%20cs/drenagem-bm02.xls'#$''.$fr$174"</definedName>
    <definedName name="SG_11_04_4">"'file:///d:/obra%20andrade/bm%2002%20-%20cs/drenagem-bm02.xls'#$''.$fr$174"</definedName>
    <definedName name="SG_11_04_5">"'file:///d:/obra%20andrade/bm%2002%20-%20cs/drenagem-bm02.xls'#$''.$fr$174"</definedName>
    <definedName name="SG_11_04_6">"'file:///d:/obra%20andrade/bm%2002%20-%20cs/drenagem-bm02.xls'#$''.$fr$174"</definedName>
    <definedName name="SG_11_04_7">"'file:///d:/obra%20andrade/bm%2002%20-%20cs/drenagem-bm02.xls'#$''.$fr$174"</definedName>
    <definedName name="SG_11_05" localSheetId="1">#REF!</definedName>
    <definedName name="SG_11_05" localSheetId="4">#REF!</definedName>
    <definedName name="SG_11_05" localSheetId="2">#REF!</definedName>
    <definedName name="SG_11_05">#REF!</definedName>
    <definedName name="SG_11_05_2">"'file:///d:/obra%20andrade/bm%2002%20-%20cs/drenagem-bm02.xls'#$''.$fv$178"</definedName>
    <definedName name="SG_11_05_3">"'file:///d:/obra%20andrade/bm%2002%20-%20cs/drenagem-bm02.xls'#$''.$fv$178"</definedName>
    <definedName name="SG_11_05_4">"'file:///d:/obra%20andrade/bm%2002%20-%20cs/drenagem-bm02.xls'#$''.$fv$178"</definedName>
    <definedName name="SG_11_05_5">"'file:///d:/obra%20andrade/bm%2002%20-%20cs/drenagem-bm02.xls'#$''.$fv$178"</definedName>
    <definedName name="SG_11_05_6">"'file:///d:/obra%20andrade/bm%2002%20-%20cs/drenagem-bm02.xls'#$''.$fv$178"</definedName>
    <definedName name="SG_11_05_7">"'file:///d:/obra%20andrade/bm%2002%20-%20cs/drenagem-bm02.xls'#$''.$fv$178"</definedName>
    <definedName name="SG_11_06" localSheetId="1">#REF!</definedName>
    <definedName name="SG_11_06" localSheetId="4">#REF!</definedName>
    <definedName name="SG_11_06" localSheetId="2">#REF!</definedName>
    <definedName name="SG_11_06">#REF!</definedName>
    <definedName name="SG_11_06_2">"'file:///d:/obra%20andrade/bm%2002%20-%20cs/drenagem-bm02.xls'#$''.$fz$182"</definedName>
    <definedName name="SG_11_06_3">"'file:///d:/obra%20andrade/bm%2002%20-%20cs/drenagem-bm02.xls'#$''.$fz$182"</definedName>
    <definedName name="SG_11_06_4">"'file:///d:/obra%20andrade/bm%2002%20-%20cs/drenagem-bm02.xls'#$''.$fz$182"</definedName>
    <definedName name="SG_11_06_5">"'file:///d:/obra%20andrade/bm%2002%20-%20cs/drenagem-bm02.xls'#$''.$fz$182"</definedName>
    <definedName name="SG_11_06_6">"'file:///d:/obra%20andrade/bm%2002%20-%20cs/drenagem-bm02.xls'#$''.$fz$182"</definedName>
    <definedName name="SG_11_06_7">"'file:///d:/obra%20andrade/bm%2002%20-%20cs/drenagem-bm02.xls'#$''.$fz$182"</definedName>
    <definedName name="SG_11_07" localSheetId="1">#REF!</definedName>
    <definedName name="SG_11_07" localSheetId="4">#REF!</definedName>
    <definedName name="SG_11_07" localSheetId="2">#REF!</definedName>
    <definedName name="SG_11_07">#REF!</definedName>
    <definedName name="SG_11_07_2">"'file:///d:/obra%20andrade/bm%2002%20-%20cs/drenagem-bm02.xls'#$''.$gd$186"</definedName>
    <definedName name="SG_11_07_3">"'file:///d:/obra%20andrade/bm%2002%20-%20cs/drenagem-bm02.xls'#$''.$gd$186"</definedName>
    <definedName name="SG_11_07_4">"'file:///d:/obra%20andrade/bm%2002%20-%20cs/drenagem-bm02.xls'#$''.$gd$186"</definedName>
    <definedName name="SG_11_07_5">"'file:///d:/obra%20andrade/bm%2002%20-%20cs/drenagem-bm02.xls'#$''.$gd$186"</definedName>
    <definedName name="SG_11_07_6">"'file:///d:/obra%20andrade/bm%2002%20-%20cs/drenagem-bm02.xls'#$''.$gd$186"</definedName>
    <definedName name="SG_11_07_7">"'file:///d:/obra%20andrade/bm%2002%20-%20cs/drenagem-bm02.xls'#$''.$gd$186"</definedName>
    <definedName name="SG_11_08" localSheetId="1">#REF!</definedName>
    <definedName name="SG_11_08" localSheetId="4">#REF!</definedName>
    <definedName name="SG_11_08" localSheetId="2">#REF!</definedName>
    <definedName name="SG_11_08">#REF!</definedName>
    <definedName name="SG_11_08_2">"'file:///d:/obra%20andrade/bm%2002%20-%20cs/drenagem-bm02.xls'#$''.$gh$190"</definedName>
    <definedName name="SG_11_08_3">"'file:///d:/obra%20andrade/bm%2002%20-%20cs/drenagem-bm02.xls'#$''.$gh$190"</definedName>
    <definedName name="SG_11_08_4">"'file:///d:/obra%20andrade/bm%2002%20-%20cs/drenagem-bm02.xls'#$''.$gh$190"</definedName>
    <definedName name="SG_11_08_5">"'file:///d:/obra%20andrade/bm%2002%20-%20cs/drenagem-bm02.xls'#$''.$gh$190"</definedName>
    <definedName name="SG_11_08_6">"'file:///d:/obra%20andrade/bm%2002%20-%20cs/drenagem-bm02.xls'#$''.$gh$190"</definedName>
    <definedName name="SG_11_08_7">"'file:///d:/obra%20andrade/bm%2002%20-%20cs/drenagem-bm02.xls'#$''.$gh$190"</definedName>
    <definedName name="SG_11_09" localSheetId="1">#REF!</definedName>
    <definedName name="SG_11_09" localSheetId="4">#REF!</definedName>
    <definedName name="SG_11_09" localSheetId="2">#REF!</definedName>
    <definedName name="SG_11_09">#REF!</definedName>
    <definedName name="SG_11_09_2">"'file:///d:/obra%20andrade/bm%2002%20-%20cs/drenagem-bm02.xls'#$''.$gl$194"</definedName>
    <definedName name="SG_11_09_3">"'file:///d:/obra%20andrade/bm%2002%20-%20cs/drenagem-bm02.xls'#$''.$gl$194"</definedName>
    <definedName name="SG_11_09_4">"'file:///d:/obra%20andrade/bm%2002%20-%20cs/drenagem-bm02.xls'#$''.$gl$194"</definedName>
    <definedName name="SG_11_09_5">"'file:///d:/obra%20andrade/bm%2002%20-%20cs/drenagem-bm02.xls'#$''.$gl$194"</definedName>
    <definedName name="SG_11_09_6">"'file:///d:/obra%20andrade/bm%2002%20-%20cs/drenagem-bm02.xls'#$''.$gl$194"</definedName>
    <definedName name="SG_11_09_7">"'file:///d:/obra%20andrade/bm%2002%20-%20cs/drenagem-bm02.xls'#$''.$gl$194"</definedName>
    <definedName name="SG_11_10" localSheetId="1">#REF!</definedName>
    <definedName name="SG_11_10" localSheetId="4">#REF!</definedName>
    <definedName name="SG_11_10" localSheetId="2">#REF!</definedName>
    <definedName name="SG_11_10">#REF!</definedName>
    <definedName name="SG_11_10_2">"'file:///d:/obra%20andrade/bm%2002%20-%20cs/drenagem-bm02.xls'#$''.$gp$198"</definedName>
    <definedName name="SG_11_10_3">"'file:///d:/obra%20andrade/bm%2002%20-%20cs/drenagem-bm02.xls'#$''.$gp$198"</definedName>
    <definedName name="SG_11_10_4">"'file:///d:/obra%20andrade/bm%2002%20-%20cs/drenagem-bm02.xls'#$''.$gp$198"</definedName>
    <definedName name="SG_11_10_5">"'file:///d:/obra%20andrade/bm%2002%20-%20cs/drenagem-bm02.xls'#$''.$gp$198"</definedName>
    <definedName name="SG_11_10_6">"'file:///d:/obra%20andrade/bm%2002%20-%20cs/drenagem-bm02.xls'#$''.$gp$198"</definedName>
    <definedName name="SG_11_10_7">"'file:///d:/obra%20andrade/bm%2002%20-%20cs/drenagem-bm02.xls'#$''.$gp$198"</definedName>
    <definedName name="SG_11_11" localSheetId="1">#REF!</definedName>
    <definedName name="SG_11_11" localSheetId="4">#REF!</definedName>
    <definedName name="SG_11_11" localSheetId="2">#REF!</definedName>
    <definedName name="SG_11_11">#REF!</definedName>
    <definedName name="SG_11_11_2">"'file:///d:/obra%20andrade/bm%2002%20-%20cs/drenagem-bm02.xls'#$''.$gt$202"</definedName>
    <definedName name="SG_11_11_3">"'file:///d:/obra%20andrade/bm%2002%20-%20cs/drenagem-bm02.xls'#$''.$gt$202"</definedName>
    <definedName name="SG_11_11_4">"'file:///d:/obra%20andrade/bm%2002%20-%20cs/drenagem-bm02.xls'#$''.$gt$202"</definedName>
    <definedName name="SG_11_11_5">"'file:///d:/obra%20andrade/bm%2002%20-%20cs/drenagem-bm02.xls'#$''.$gt$202"</definedName>
    <definedName name="SG_11_11_6">"'file:///d:/obra%20andrade/bm%2002%20-%20cs/drenagem-bm02.xls'#$''.$gt$202"</definedName>
    <definedName name="SG_11_11_7">"'file:///d:/obra%20andrade/bm%2002%20-%20cs/drenagem-bm02.xls'#$''.$gt$202"</definedName>
    <definedName name="SG_11_12" localSheetId="1">#REF!</definedName>
    <definedName name="SG_11_12" localSheetId="4">#REF!</definedName>
    <definedName name="SG_11_12" localSheetId="2">#REF!</definedName>
    <definedName name="SG_11_12">#REF!</definedName>
    <definedName name="SG_11_12_2">"'file:///d:/obra%20andrade/bm%2002%20-%20cs/drenagem-bm02.xls'#$''.$gx$206"</definedName>
    <definedName name="SG_11_12_3">"'file:///d:/obra%20andrade/bm%2002%20-%20cs/drenagem-bm02.xls'#$''.$gx$206"</definedName>
    <definedName name="SG_11_12_4">"'file:///d:/obra%20andrade/bm%2002%20-%20cs/drenagem-bm02.xls'#$''.$gx$206"</definedName>
    <definedName name="SG_11_12_5">"'file:///d:/obra%20andrade/bm%2002%20-%20cs/drenagem-bm02.xls'#$''.$gx$206"</definedName>
    <definedName name="SG_11_12_6">"'file:///d:/obra%20andrade/bm%2002%20-%20cs/drenagem-bm02.xls'#$''.$gx$206"</definedName>
    <definedName name="SG_11_12_7">"'file:///d:/obra%20andrade/bm%2002%20-%20cs/drenagem-bm02.xls'#$''.$gx$206"</definedName>
    <definedName name="SG_11_13" localSheetId="1">#REF!</definedName>
    <definedName name="SG_11_13" localSheetId="4">#REF!</definedName>
    <definedName name="SG_11_13" localSheetId="2">#REF!</definedName>
    <definedName name="SG_11_13">#REF!</definedName>
    <definedName name="SG_11_13_2">"'file:///d:/obra%20andrade/bm%2002%20-%20cs/drenagem-bm02.xls'#$''.$hb$210"</definedName>
    <definedName name="SG_11_13_3">"'file:///d:/obra%20andrade/bm%2002%20-%20cs/drenagem-bm02.xls'#$''.$hb$210"</definedName>
    <definedName name="SG_11_13_4">"'file:///d:/obra%20andrade/bm%2002%20-%20cs/drenagem-bm02.xls'#$''.$hb$210"</definedName>
    <definedName name="SG_11_13_5">"'file:///d:/obra%20andrade/bm%2002%20-%20cs/drenagem-bm02.xls'#$''.$hb$210"</definedName>
    <definedName name="SG_11_13_6">"'file:///d:/obra%20andrade/bm%2002%20-%20cs/drenagem-bm02.xls'#$''.$hb$210"</definedName>
    <definedName name="SG_11_13_7">"'file:///d:/obra%20andrade/bm%2002%20-%20cs/drenagem-bm02.xls'#$''.$hb$210"</definedName>
    <definedName name="SG_11_14" localSheetId="1">#REF!</definedName>
    <definedName name="SG_11_14" localSheetId="4">#REF!</definedName>
    <definedName name="SG_11_14" localSheetId="2">#REF!</definedName>
    <definedName name="SG_11_14">#REF!</definedName>
    <definedName name="SG_11_14_2">"'file:///d:/obra%20andrade/bm%2002%20-%20cs/drenagem-bm02.xls'#$''.$hf$214"</definedName>
    <definedName name="SG_11_14_3">"'file:///d:/obra%20andrade/bm%2002%20-%20cs/drenagem-bm02.xls'#$''.$hf$214"</definedName>
    <definedName name="SG_11_14_4">"'file:///d:/obra%20andrade/bm%2002%20-%20cs/drenagem-bm02.xls'#$''.$hf$214"</definedName>
    <definedName name="SG_11_14_5">"'file:///d:/obra%20andrade/bm%2002%20-%20cs/drenagem-bm02.xls'#$''.$hf$214"</definedName>
    <definedName name="SG_11_14_6">"'file:///d:/obra%20andrade/bm%2002%20-%20cs/drenagem-bm02.xls'#$''.$hf$214"</definedName>
    <definedName name="SG_11_14_7">"'file:///d:/obra%20andrade/bm%2002%20-%20cs/drenagem-bm02.xls'#$''.$hf$214"</definedName>
    <definedName name="SG_11_15" localSheetId="1">#REF!</definedName>
    <definedName name="SG_11_15" localSheetId="4">#REF!</definedName>
    <definedName name="SG_11_15" localSheetId="2">#REF!</definedName>
    <definedName name="SG_11_15">#REF!</definedName>
    <definedName name="SG_11_15_2">"'file:///d:/obra%20andrade/bm%2002%20-%20cs/drenagem-bm02.xls'#$''.$hj$218"</definedName>
    <definedName name="SG_11_15_3">"'file:///d:/obra%20andrade/bm%2002%20-%20cs/drenagem-bm02.xls'#$''.$hj$218"</definedName>
    <definedName name="SG_11_15_4">"'file:///d:/obra%20andrade/bm%2002%20-%20cs/drenagem-bm02.xls'#$''.$hj$218"</definedName>
    <definedName name="SG_11_15_5">"'file:///d:/obra%20andrade/bm%2002%20-%20cs/drenagem-bm02.xls'#$''.$hj$218"</definedName>
    <definedName name="SG_11_15_6">"'file:///d:/obra%20andrade/bm%2002%20-%20cs/drenagem-bm02.xls'#$''.$hj$218"</definedName>
    <definedName name="SG_11_15_7">"'file:///d:/obra%20andrade/bm%2002%20-%20cs/drenagem-bm02.xls'#$''.$hj$218"</definedName>
    <definedName name="SG_12_01" localSheetId="1">#REF!</definedName>
    <definedName name="SG_12_01" localSheetId="4">#REF!</definedName>
    <definedName name="SG_12_01" localSheetId="2">#REF!</definedName>
    <definedName name="SG_12_01">#REF!</definedName>
    <definedName name="SG_12_01_2">"'file:///d:/obra%20andrade/bm%2002%20-%20cs/drenagem-bm02.xls'#$''.$gp$710"</definedName>
    <definedName name="SG_12_01_3">"'file:///d:/obra%20andrade/bm%2002%20-%20cs/drenagem-bm02.xls'#$''.$gp$710"</definedName>
    <definedName name="SG_12_01_4">"'file:///d:/obra%20andrade/bm%2002%20-%20cs/drenagem-bm02.xls'#$''.$gp$710"</definedName>
    <definedName name="SG_12_01_5">"'file:///d:/obra%20andrade/bm%2002%20-%20cs/drenagem-bm02.xls'#$''.$gp$710"</definedName>
    <definedName name="SG_12_01_6">"'file:///d:/obra%20andrade/bm%2002%20-%20cs/drenagem-bm02.xls'#$''.$gp$710"</definedName>
    <definedName name="SG_12_01_7">"'file:///d:/obra%20andrade/bm%2002%20-%20cs/drenagem-bm02.xls'#$''.$gp$710"</definedName>
    <definedName name="SG_12_02" localSheetId="1">#REF!</definedName>
    <definedName name="SG_12_02" localSheetId="4">#REF!</definedName>
    <definedName name="SG_12_02" localSheetId="2">#REF!</definedName>
    <definedName name="SG_12_02">#REF!</definedName>
    <definedName name="SG_12_02_2">"'file:///d:/obra%20andrade/bm%2002%20-%20cs/drenagem-bm02.xls'#$''.$fh$164"</definedName>
    <definedName name="SG_12_02_3">"'file:///d:/obra%20andrade/bm%2002%20-%20cs/drenagem-bm02.xls'#$''.$fh$164"</definedName>
    <definedName name="SG_12_02_4">"'file:///d:/obra%20andrade/bm%2002%20-%20cs/drenagem-bm02.xls'#$''.$fh$164"</definedName>
    <definedName name="SG_12_02_5">"'file:///d:/obra%20andrade/bm%2002%20-%20cs/drenagem-bm02.xls'#$''.$fh$164"</definedName>
    <definedName name="SG_12_02_6">"'file:///d:/obra%20andrade/bm%2002%20-%20cs/drenagem-bm02.xls'#$''.$fh$164"</definedName>
    <definedName name="SG_12_02_7">"'file:///d:/obra%20andrade/bm%2002%20-%20cs/drenagem-bm02.xls'#$''.$fh$164"</definedName>
    <definedName name="SG_12_03" localSheetId="1">#REF!</definedName>
    <definedName name="SG_12_03" localSheetId="4">#REF!</definedName>
    <definedName name="SG_12_03" localSheetId="2">#REF!</definedName>
    <definedName name="SG_12_03">#REF!</definedName>
    <definedName name="SG_12_03_2">"'file:///d:/obra%20andrade/bm%2002%20-%20cs/drenagem-bm02.xls'#$''.$fl$168"</definedName>
    <definedName name="SG_12_03_3">"'file:///d:/obra%20andrade/bm%2002%20-%20cs/drenagem-bm02.xls'#$''.$fl$168"</definedName>
    <definedName name="SG_12_03_4">"'file:///d:/obra%20andrade/bm%2002%20-%20cs/drenagem-bm02.xls'#$''.$fl$168"</definedName>
    <definedName name="SG_12_03_5">"'file:///d:/obra%20andrade/bm%2002%20-%20cs/drenagem-bm02.xls'#$''.$fl$168"</definedName>
    <definedName name="SG_12_03_6">"'file:///d:/obra%20andrade/bm%2002%20-%20cs/drenagem-bm02.xls'#$''.$fl$168"</definedName>
    <definedName name="SG_12_03_7">"'file:///d:/obra%20andrade/bm%2002%20-%20cs/drenagem-bm02.xls'#$''.$fl$168"</definedName>
    <definedName name="SG_12_04" localSheetId="1">#REF!</definedName>
    <definedName name="SG_12_04" localSheetId="4">#REF!</definedName>
    <definedName name="SG_12_04" localSheetId="2">#REF!</definedName>
    <definedName name="SG_12_04">#REF!</definedName>
    <definedName name="SG_12_04_2">"'file:///d:/obra%20andrade/bm%2002%20-%20cs/drenagem-bm02.xls'#$''.$fp$172"</definedName>
    <definedName name="SG_12_04_3">"'file:///d:/obra%20andrade/bm%2002%20-%20cs/drenagem-bm02.xls'#$''.$fp$172"</definedName>
    <definedName name="SG_12_04_4">"'file:///d:/obra%20andrade/bm%2002%20-%20cs/drenagem-bm02.xls'#$''.$fp$172"</definedName>
    <definedName name="SG_12_04_5">"'file:///d:/obra%20andrade/bm%2002%20-%20cs/drenagem-bm02.xls'#$''.$fp$172"</definedName>
    <definedName name="SG_12_04_6">"'file:///d:/obra%20andrade/bm%2002%20-%20cs/drenagem-bm02.xls'#$''.$fp$172"</definedName>
    <definedName name="SG_12_04_7">"'file:///d:/obra%20andrade/bm%2002%20-%20cs/drenagem-bm02.xls'#$''.$fp$172"</definedName>
    <definedName name="SG_12_05" localSheetId="1">#REF!</definedName>
    <definedName name="SG_12_05" localSheetId="4">#REF!</definedName>
    <definedName name="SG_12_05" localSheetId="2">#REF!</definedName>
    <definedName name="SG_12_05">#REF!</definedName>
    <definedName name="SG_12_05_2">"'file:///d:/obra%20andrade/bm%2002%20-%20cs/drenagem-bm02.xls'#$''.$ft$176"</definedName>
    <definedName name="SG_12_05_3">"'file:///d:/obra%20andrade/bm%2002%20-%20cs/drenagem-bm02.xls'#$''.$ft$176"</definedName>
    <definedName name="SG_12_05_4">"'file:///d:/obra%20andrade/bm%2002%20-%20cs/drenagem-bm02.xls'#$''.$ft$176"</definedName>
    <definedName name="SG_12_05_5">"'file:///d:/obra%20andrade/bm%2002%20-%20cs/drenagem-bm02.xls'#$''.$ft$176"</definedName>
    <definedName name="SG_12_05_6">"'file:///d:/obra%20andrade/bm%2002%20-%20cs/drenagem-bm02.xls'#$''.$ft$176"</definedName>
    <definedName name="SG_12_05_7">"'file:///d:/obra%20andrade/bm%2002%20-%20cs/drenagem-bm02.xls'#$''.$ft$176"</definedName>
    <definedName name="SG_12_06" localSheetId="1">#REF!</definedName>
    <definedName name="SG_12_06" localSheetId="4">#REF!</definedName>
    <definedName name="SG_12_06" localSheetId="2">#REF!</definedName>
    <definedName name="SG_12_06">#REF!</definedName>
    <definedName name="SG_12_06_2">"'file:///d:/obra%20andrade/bm%2002%20-%20cs/drenagem-bm02.xls'#$''.$fx$180"</definedName>
    <definedName name="SG_12_06_3">"'file:///d:/obra%20andrade/bm%2002%20-%20cs/drenagem-bm02.xls'#$''.$fx$180"</definedName>
    <definedName name="SG_12_06_4">"'file:///d:/obra%20andrade/bm%2002%20-%20cs/drenagem-bm02.xls'#$''.$fx$180"</definedName>
    <definedName name="SG_12_06_5">"'file:///d:/obra%20andrade/bm%2002%20-%20cs/drenagem-bm02.xls'#$''.$fx$180"</definedName>
    <definedName name="SG_12_06_6">"'file:///d:/obra%20andrade/bm%2002%20-%20cs/drenagem-bm02.xls'#$''.$fx$180"</definedName>
    <definedName name="SG_12_06_7">"'file:///d:/obra%20andrade/bm%2002%20-%20cs/drenagem-bm02.xls'#$''.$fx$180"</definedName>
    <definedName name="SG_12_07" localSheetId="1">#REF!</definedName>
    <definedName name="SG_12_07" localSheetId="4">#REF!</definedName>
    <definedName name="SG_12_07" localSheetId="2">#REF!</definedName>
    <definedName name="SG_12_07">#REF!</definedName>
    <definedName name="SG_12_07_2">"'file:///d:/obra%20andrade/bm%2002%20-%20cs/drenagem-bm02.xls'#$''.$gb$184"</definedName>
    <definedName name="SG_12_07_3">"'file:///d:/obra%20andrade/bm%2002%20-%20cs/drenagem-bm02.xls'#$''.$gb$184"</definedName>
    <definedName name="SG_12_07_4">"'file:///d:/obra%20andrade/bm%2002%20-%20cs/drenagem-bm02.xls'#$''.$gb$184"</definedName>
    <definedName name="SG_12_07_5">"'file:///d:/obra%20andrade/bm%2002%20-%20cs/drenagem-bm02.xls'#$''.$gb$184"</definedName>
    <definedName name="SG_12_07_6">"'file:///d:/obra%20andrade/bm%2002%20-%20cs/drenagem-bm02.xls'#$''.$gb$184"</definedName>
    <definedName name="SG_12_07_7">"'file:///d:/obra%20andrade/bm%2002%20-%20cs/drenagem-bm02.xls'#$''.$gb$184"</definedName>
    <definedName name="SG_12_08" localSheetId="1">#REF!</definedName>
    <definedName name="SG_12_08" localSheetId="4">#REF!</definedName>
    <definedName name="SG_12_08" localSheetId="2">#REF!</definedName>
    <definedName name="SG_12_08">#REF!</definedName>
    <definedName name="SG_12_08_2">"'file:///d:/obra%20andrade/bm%2002%20-%20cs/drenagem-bm02.xls'#$''.$gf$188"</definedName>
    <definedName name="SG_12_08_3">"'file:///d:/obra%20andrade/bm%2002%20-%20cs/drenagem-bm02.xls'#$''.$gf$188"</definedName>
    <definedName name="SG_12_08_4">"'file:///d:/obra%20andrade/bm%2002%20-%20cs/drenagem-bm02.xls'#$''.$gf$188"</definedName>
    <definedName name="SG_12_08_5">"'file:///d:/obra%20andrade/bm%2002%20-%20cs/drenagem-bm02.xls'#$''.$gf$188"</definedName>
    <definedName name="SG_12_08_6">"'file:///d:/obra%20andrade/bm%2002%20-%20cs/drenagem-bm02.xls'#$''.$gf$188"</definedName>
    <definedName name="SG_12_08_7">"'file:///d:/obra%20andrade/bm%2002%20-%20cs/drenagem-bm02.xls'#$''.$gf$188"</definedName>
    <definedName name="SG_12_09" localSheetId="1">#REF!</definedName>
    <definedName name="SG_12_09" localSheetId="4">#REF!</definedName>
    <definedName name="SG_12_09" localSheetId="2">#REF!</definedName>
    <definedName name="SG_12_09">#REF!</definedName>
    <definedName name="SG_12_09_2">"'file:///d:/obra%20andrade/bm%2002%20-%20cs/drenagem-bm02.xls'#$''.$gj$192"</definedName>
    <definedName name="SG_12_09_3">"'file:///d:/obra%20andrade/bm%2002%20-%20cs/drenagem-bm02.xls'#$''.$gj$192"</definedName>
    <definedName name="SG_12_09_4">"'file:///d:/obra%20andrade/bm%2002%20-%20cs/drenagem-bm02.xls'#$''.$gj$192"</definedName>
    <definedName name="SG_12_09_5">"'file:///d:/obra%20andrade/bm%2002%20-%20cs/drenagem-bm02.xls'#$''.$gj$192"</definedName>
    <definedName name="SG_12_09_6">"'file:///d:/obra%20andrade/bm%2002%20-%20cs/drenagem-bm02.xls'#$''.$gj$192"</definedName>
    <definedName name="SG_12_09_7">"'file:///d:/obra%20andrade/bm%2002%20-%20cs/drenagem-bm02.xls'#$''.$gj$192"</definedName>
    <definedName name="SG_12_10" localSheetId="1">#REF!</definedName>
    <definedName name="SG_12_10" localSheetId="4">#REF!</definedName>
    <definedName name="SG_12_10" localSheetId="2">#REF!</definedName>
    <definedName name="SG_12_10">#REF!</definedName>
    <definedName name="SG_12_10_2">"'file:///d:/obra%20andrade/bm%2002%20-%20cs/drenagem-bm02.xls'#$''.$gn$196"</definedName>
    <definedName name="SG_12_10_3">"'file:///d:/obra%20andrade/bm%2002%20-%20cs/drenagem-bm02.xls'#$''.$gn$196"</definedName>
    <definedName name="SG_12_10_4">"'file:///d:/obra%20andrade/bm%2002%20-%20cs/drenagem-bm02.xls'#$''.$gn$196"</definedName>
    <definedName name="SG_12_10_5">"'file:///d:/obra%20andrade/bm%2002%20-%20cs/drenagem-bm02.xls'#$''.$gn$196"</definedName>
    <definedName name="SG_12_10_6">"'file:///d:/obra%20andrade/bm%2002%20-%20cs/drenagem-bm02.xls'#$''.$gn$196"</definedName>
    <definedName name="SG_12_10_7">"'file:///d:/obra%20andrade/bm%2002%20-%20cs/drenagem-bm02.xls'#$''.$gn$196"</definedName>
    <definedName name="SG_12_11" localSheetId="1">#REF!</definedName>
    <definedName name="SG_12_11" localSheetId="4">#REF!</definedName>
    <definedName name="SG_12_11" localSheetId="2">#REF!</definedName>
    <definedName name="SG_12_11">#REF!</definedName>
    <definedName name="SG_12_11_2">"'file:///d:/obra%20andrade/bm%2002%20-%20cs/drenagem-bm02.xls'#$''.$gr$200"</definedName>
    <definedName name="SG_12_11_3">"'file:///d:/obra%20andrade/bm%2002%20-%20cs/drenagem-bm02.xls'#$''.$gr$200"</definedName>
    <definedName name="SG_12_11_4">"'file:///d:/obra%20andrade/bm%2002%20-%20cs/drenagem-bm02.xls'#$''.$gr$200"</definedName>
    <definedName name="SG_12_11_5">"'file:///d:/obra%20andrade/bm%2002%20-%20cs/drenagem-bm02.xls'#$''.$gr$200"</definedName>
    <definedName name="SG_12_11_6">"'file:///d:/obra%20andrade/bm%2002%20-%20cs/drenagem-bm02.xls'#$''.$gr$200"</definedName>
    <definedName name="SG_12_11_7">"'file:///d:/obra%20andrade/bm%2002%20-%20cs/drenagem-bm02.xls'#$''.$gr$200"</definedName>
    <definedName name="SG_12_12" localSheetId="1">#REF!</definedName>
    <definedName name="SG_12_12" localSheetId="4">#REF!</definedName>
    <definedName name="SG_12_12" localSheetId="2">#REF!</definedName>
    <definedName name="SG_12_12">#REF!</definedName>
    <definedName name="SG_12_12_2">"'file:///d:/obra%20andrade/bm%2002%20-%20cs/drenagem-bm02.xls'#$''.$gv$204"</definedName>
    <definedName name="SG_12_12_3">"'file:///d:/obra%20andrade/bm%2002%20-%20cs/drenagem-bm02.xls'#$''.$gv$204"</definedName>
    <definedName name="SG_12_12_4">"'file:///d:/obra%20andrade/bm%2002%20-%20cs/drenagem-bm02.xls'#$''.$gv$204"</definedName>
    <definedName name="SG_12_12_5">"'file:///d:/obra%20andrade/bm%2002%20-%20cs/drenagem-bm02.xls'#$''.$gv$204"</definedName>
    <definedName name="SG_12_12_6">"'file:///d:/obra%20andrade/bm%2002%20-%20cs/drenagem-bm02.xls'#$''.$gv$204"</definedName>
    <definedName name="SG_12_12_7">"'file:///d:/obra%20andrade/bm%2002%20-%20cs/drenagem-bm02.xls'#$''.$gv$204"</definedName>
    <definedName name="SG_12_13" localSheetId="1">#REF!</definedName>
    <definedName name="SG_12_13" localSheetId="4">#REF!</definedName>
    <definedName name="SG_12_13" localSheetId="2">#REF!</definedName>
    <definedName name="SG_12_13">#REF!</definedName>
    <definedName name="SG_12_13_2">"'file:///d:/obra%20andrade/bm%2002%20-%20cs/drenagem-bm02.xls'#$''.$gz$208"</definedName>
    <definedName name="SG_12_13_3">"'file:///d:/obra%20andrade/bm%2002%20-%20cs/drenagem-bm02.xls'#$''.$gz$208"</definedName>
    <definedName name="SG_12_13_4">"'file:///d:/obra%20andrade/bm%2002%20-%20cs/drenagem-bm02.xls'#$''.$gz$208"</definedName>
    <definedName name="SG_12_13_5">"'file:///d:/obra%20andrade/bm%2002%20-%20cs/drenagem-bm02.xls'#$''.$gz$208"</definedName>
    <definedName name="SG_12_13_6">"'file:///d:/obra%20andrade/bm%2002%20-%20cs/drenagem-bm02.xls'#$''.$gz$208"</definedName>
    <definedName name="SG_12_13_7">"'file:///d:/obra%20andrade/bm%2002%20-%20cs/drenagem-bm02.xls'#$''.$gz$208"</definedName>
    <definedName name="SG_12_14" localSheetId="1">#REF!</definedName>
    <definedName name="SG_12_14" localSheetId="4">#REF!</definedName>
    <definedName name="SG_12_14" localSheetId="2">#REF!</definedName>
    <definedName name="SG_12_14">#REF!</definedName>
    <definedName name="SG_12_14_2">"'file:///d:/obra%20andrade/bm%2002%20-%20cs/drenagem-bm02.xls'#$''.$hd$212"</definedName>
    <definedName name="SG_12_14_3">"'file:///d:/obra%20andrade/bm%2002%20-%20cs/drenagem-bm02.xls'#$''.$hd$212"</definedName>
    <definedName name="SG_12_14_4">"'file:///d:/obra%20andrade/bm%2002%20-%20cs/drenagem-bm02.xls'#$''.$hd$212"</definedName>
    <definedName name="SG_12_14_5">"'file:///d:/obra%20andrade/bm%2002%20-%20cs/drenagem-bm02.xls'#$''.$hd$212"</definedName>
    <definedName name="SG_12_14_6">"'file:///d:/obra%20andrade/bm%2002%20-%20cs/drenagem-bm02.xls'#$''.$hd$212"</definedName>
    <definedName name="SG_12_14_7">"'file:///d:/obra%20andrade/bm%2002%20-%20cs/drenagem-bm02.xls'#$''.$hd$212"</definedName>
    <definedName name="SG_12_15" localSheetId="1">#REF!</definedName>
    <definedName name="SG_12_15" localSheetId="4">#REF!</definedName>
    <definedName name="SG_12_15" localSheetId="2">#REF!</definedName>
    <definedName name="SG_12_15">#REF!</definedName>
    <definedName name="SG_12_15_2">"'file:///d:/obra%20andrade/bm%2002%20-%20cs/drenagem-bm02.xls'#$''.$hh$216"</definedName>
    <definedName name="SG_12_15_3">"'file:///d:/obra%20andrade/bm%2002%20-%20cs/drenagem-bm02.xls'#$''.$hh$216"</definedName>
    <definedName name="SG_12_15_4">"'file:///d:/obra%20andrade/bm%2002%20-%20cs/drenagem-bm02.xls'#$''.$hh$216"</definedName>
    <definedName name="SG_12_15_5">"'file:///d:/obra%20andrade/bm%2002%20-%20cs/drenagem-bm02.xls'#$''.$hh$216"</definedName>
    <definedName name="SG_12_15_6">"'file:///d:/obra%20andrade/bm%2002%20-%20cs/drenagem-bm02.xls'#$''.$hh$216"</definedName>
    <definedName name="SG_12_15_7">"'file:///d:/obra%20andrade/bm%2002%20-%20cs/drenagem-bm02.xls'#$''.$hh$216"</definedName>
    <definedName name="SG_12_16" localSheetId="1">#REF!</definedName>
    <definedName name="SG_12_16" localSheetId="4">#REF!</definedName>
    <definedName name="SG_12_16" localSheetId="2">#REF!</definedName>
    <definedName name="SG_12_16">#REF!</definedName>
    <definedName name="SG_12_16_2">"'file:///d:/obra%20andrade/bm%2002%20-%20cs/drenagem-bm02.xls'#$''.$cm$603"</definedName>
    <definedName name="SG_12_16_3">"'file:///d:/obra%20andrade/bm%2002%20-%20cs/drenagem-bm02.xls'#$''.$cm$603"</definedName>
    <definedName name="SG_12_16_4">"'file:///d:/obra%20andrade/bm%2002%20-%20cs/drenagem-bm02.xls'#$''.$cm$603"</definedName>
    <definedName name="SG_12_16_5">"'file:///d:/obra%20andrade/bm%2002%20-%20cs/drenagem-bm02.xls'#$''.$cm$603"</definedName>
    <definedName name="SG_12_16_6">"'file:///d:/obra%20andrade/bm%2002%20-%20cs/drenagem-bm02.xls'#$''.$cm$603"</definedName>
    <definedName name="SG_12_16_7">"'file:///d:/obra%20andrade/bm%2002%20-%20cs/drenagem-bm02.xls'#$''.$cm$603"</definedName>
    <definedName name="SG_12_17" localSheetId="1">#REF!</definedName>
    <definedName name="SG_12_17" localSheetId="4">#REF!</definedName>
    <definedName name="SG_12_17" localSheetId="2">#REF!</definedName>
    <definedName name="SG_12_17">#REF!</definedName>
    <definedName name="SG_12_17_2">"'file:///d:/obra%20andrade/bm%2002%20-%20cs/drenagem-bm02.xls'#$''.$cq$607"</definedName>
    <definedName name="SG_12_17_3">"'file:///d:/obra%20andrade/bm%2002%20-%20cs/drenagem-bm02.xls'#$''.$cq$607"</definedName>
    <definedName name="SG_12_17_4">"'file:///d:/obra%20andrade/bm%2002%20-%20cs/drenagem-bm02.xls'#$''.$cq$607"</definedName>
    <definedName name="SG_12_17_5">"'file:///d:/obra%20andrade/bm%2002%20-%20cs/drenagem-bm02.xls'#$''.$cq$607"</definedName>
    <definedName name="SG_12_17_6">"'file:///d:/obra%20andrade/bm%2002%20-%20cs/drenagem-bm02.xls'#$''.$cq$607"</definedName>
    <definedName name="SG_12_17_7">"'file:///d:/obra%20andrade/bm%2002%20-%20cs/drenagem-bm02.xls'#$''.$cq$607"</definedName>
    <definedName name="SG_12_18" localSheetId="1">#REF!</definedName>
    <definedName name="SG_12_18" localSheetId="4">#REF!</definedName>
    <definedName name="SG_12_18" localSheetId="2">#REF!</definedName>
    <definedName name="SG_12_18">#REF!</definedName>
    <definedName name="SG_12_18_2">"'file:///d:/obra%20andrade/bm%2002%20-%20cs/drenagem-bm02.xls'#$''.$cu$611"</definedName>
    <definedName name="SG_12_18_3">"'file:///d:/obra%20andrade/bm%2002%20-%20cs/drenagem-bm02.xls'#$''.$cu$611"</definedName>
    <definedName name="SG_12_18_4">"'file:///d:/obra%20andrade/bm%2002%20-%20cs/drenagem-bm02.xls'#$''.$cu$611"</definedName>
    <definedName name="SG_12_18_5">"'file:///d:/obra%20andrade/bm%2002%20-%20cs/drenagem-bm02.xls'#$''.$cu$611"</definedName>
    <definedName name="SG_12_18_6">"'file:///d:/obra%20andrade/bm%2002%20-%20cs/drenagem-bm02.xls'#$''.$cu$611"</definedName>
    <definedName name="SG_12_18_7">"'file:///d:/obra%20andrade/bm%2002%20-%20cs/drenagem-bm02.xls'#$''.$cu$611"</definedName>
    <definedName name="SG_12_19" localSheetId="1">#REF!</definedName>
    <definedName name="SG_12_19" localSheetId="4">#REF!</definedName>
    <definedName name="SG_12_19" localSheetId="2">#REF!</definedName>
    <definedName name="SG_12_19">#REF!</definedName>
    <definedName name="SG_12_19_2">"'file:///d:/obra%20andrade/bm%2002%20-%20cs/drenagem-bm02.xls'#$''.$cy$615"</definedName>
    <definedName name="SG_12_19_3">"'file:///d:/obra%20andrade/bm%2002%20-%20cs/drenagem-bm02.xls'#$''.$cy$615"</definedName>
    <definedName name="SG_12_19_4">"'file:///d:/obra%20andrade/bm%2002%20-%20cs/drenagem-bm02.xls'#$''.$cy$615"</definedName>
    <definedName name="SG_12_19_5">"'file:///d:/obra%20andrade/bm%2002%20-%20cs/drenagem-bm02.xls'#$''.$cy$615"</definedName>
    <definedName name="SG_12_19_6">"'file:///d:/obra%20andrade/bm%2002%20-%20cs/drenagem-bm02.xls'#$''.$cy$615"</definedName>
    <definedName name="SG_12_19_7">"'file:///d:/obra%20andrade/bm%2002%20-%20cs/drenagem-bm02.xls'#$''.$cy$615"</definedName>
    <definedName name="SG_12_20" localSheetId="1">#REF!</definedName>
    <definedName name="SG_12_20" localSheetId="4">#REF!</definedName>
    <definedName name="SG_12_20" localSheetId="2">#REF!</definedName>
    <definedName name="SG_12_20">#REF!</definedName>
    <definedName name="SG_12_20_2">"'file:///d:/obra%20andrade/bm%2002%20-%20cs/drenagem-bm02.xls'#$''.$dc$619"</definedName>
    <definedName name="SG_12_20_3">"'file:///d:/obra%20andrade/bm%2002%20-%20cs/drenagem-bm02.xls'#$''.$dc$619"</definedName>
    <definedName name="SG_12_20_4">"'file:///d:/obra%20andrade/bm%2002%20-%20cs/drenagem-bm02.xls'#$''.$dc$619"</definedName>
    <definedName name="SG_12_20_5">"'file:///d:/obra%20andrade/bm%2002%20-%20cs/drenagem-bm02.xls'#$''.$dc$619"</definedName>
    <definedName name="SG_12_20_6">"'file:///d:/obra%20andrade/bm%2002%20-%20cs/drenagem-bm02.xls'#$''.$dc$619"</definedName>
    <definedName name="SG_12_20_7">"'file:///d:/obra%20andrade/bm%2002%20-%20cs/drenagem-bm02.xls'#$''.$dc$619"</definedName>
    <definedName name="SG_12_21" localSheetId="1">#REF!</definedName>
    <definedName name="SG_12_21" localSheetId="4">#REF!</definedName>
    <definedName name="SG_12_21" localSheetId="2">#REF!</definedName>
    <definedName name="SG_12_21">#REF!</definedName>
    <definedName name="SG_12_21_2">"'file:///d:/obra%20andrade/bm%2002%20-%20cs/drenagem-bm02.xls'#$''.$dg$623"</definedName>
    <definedName name="SG_12_21_3">"'file:///d:/obra%20andrade/bm%2002%20-%20cs/drenagem-bm02.xls'#$''.$dg$623"</definedName>
    <definedName name="SG_12_21_4">"'file:///d:/obra%20andrade/bm%2002%20-%20cs/drenagem-bm02.xls'#$''.$dg$623"</definedName>
    <definedName name="SG_12_21_5">"'file:///d:/obra%20andrade/bm%2002%20-%20cs/drenagem-bm02.xls'#$''.$dg$623"</definedName>
    <definedName name="SG_12_21_6">"'file:///d:/obra%20andrade/bm%2002%20-%20cs/drenagem-bm02.xls'#$''.$dg$623"</definedName>
    <definedName name="SG_12_21_7">"'file:///d:/obra%20andrade/bm%2002%20-%20cs/drenagem-bm02.xls'#$''.$dg$623"</definedName>
    <definedName name="SG_12_22" localSheetId="1">#REF!</definedName>
    <definedName name="SG_12_22" localSheetId="4">#REF!</definedName>
    <definedName name="SG_12_22" localSheetId="2">#REF!</definedName>
    <definedName name="SG_12_22">#REF!</definedName>
    <definedName name="SG_12_22_2">"'file:///d:/obra%20andrade/bm%2002%20-%20cs/drenagem-bm02.xls'#$''.$dk$627"</definedName>
    <definedName name="SG_12_22_3">"'file:///d:/obra%20andrade/bm%2002%20-%20cs/drenagem-bm02.xls'#$''.$dk$627"</definedName>
    <definedName name="SG_12_22_4">"'file:///d:/obra%20andrade/bm%2002%20-%20cs/drenagem-bm02.xls'#$''.$dk$627"</definedName>
    <definedName name="SG_12_22_5">"'file:///d:/obra%20andrade/bm%2002%20-%20cs/drenagem-bm02.xls'#$''.$dk$627"</definedName>
    <definedName name="SG_12_22_6">"'file:///d:/obra%20andrade/bm%2002%20-%20cs/drenagem-bm02.xls'#$''.$dk$627"</definedName>
    <definedName name="SG_12_22_7">"'file:///d:/obra%20andrade/bm%2002%20-%20cs/drenagem-bm02.xls'#$''.$dk$627"</definedName>
    <definedName name="SG_12_23" localSheetId="1">#REF!</definedName>
    <definedName name="SG_12_23" localSheetId="4">#REF!</definedName>
    <definedName name="SG_12_23" localSheetId="2">#REF!</definedName>
    <definedName name="SG_12_23">#REF!</definedName>
    <definedName name="SG_12_23_2">"'file:///d:/obra%20andrade/bm%2002%20-%20cs/drenagem-bm02.xls'#$''.$do$631"</definedName>
    <definedName name="SG_12_23_3">"'file:///d:/obra%20andrade/bm%2002%20-%20cs/drenagem-bm02.xls'#$''.$do$631"</definedName>
    <definedName name="SG_12_23_4">"'file:///d:/obra%20andrade/bm%2002%20-%20cs/drenagem-bm02.xls'#$''.$do$631"</definedName>
    <definedName name="SG_12_23_5">"'file:///d:/obra%20andrade/bm%2002%20-%20cs/drenagem-bm02.xls'#$''.$do$631"</definedName>
    <definedName name="SG_12_23_6">"'file:///d:/obra%20andrade/bm%2002%20-%20cs/drenagem-bm02.xls'#$''.$do$631"</definedName>
    <definedName name="SG_12_23_7">"'file:///d:/obra%20andrade/bm%2002%20-%20cs/drenagem-bm02.xls'#$''.$do$631"</definedName>
    <definedName name="SG_12_24" localSheetId="1">#REF!</definedName>
    <definedName name="SG_12_24" localSheetId="4">#REF!</definedName>
    <definedName name="SG_12_24" localSheetId="2">#REF!</definedName>
    <definedName name="SG_12_24">#REF!</definedName>
    <definedName name="SG_12_24_2">"'file:///d:/obra%20andrade/bm%2002%20-%20cs/drenagem-bm02.xls'#$''.$ds$635"</definedName>
    <definedName name="SG_12_24_3">"'file:///d:/obra%20andrade/bm%2002%20-%20cs/drenagem-bm02.xls'#$''.$ds$635"</definedName>
    <definedName name="SG_12_24_4">"'file:///d:/obra%20andrade/bm%2002%20-%20cs/drenagem-bm02.xls'#$''.$ds$635"</definedName>
    <definedName name="SG_12_24_5">"'file:///d:/obra%20andrade/bm%2002%20-%20cs/drenagem-bm02.xls'#$''.$ds$635"</definedName>
    <definedName name="SG_12_24_6">"'file:///d:/obra%20andrade/bm%2002%20-%20cs/drenagem-bm02.xls'#$''.$ds$635"</definedName>
    <definedName name="SG_12_24_7">"'file:///d:/obra%20andrade/bm%2002%20-%20cs/drenagem-bm02.xls'#$''.$ds$635"</definedName>
    <definedName name="SG_12_25" localSheetId="1">#REF!</definedName>
    <definedName name="SG_12_25" localSheetId="4">#REF!</definedName>
    <definedName name="SG_12_25" localSheetId="2">#REF!</definedName>
    <definedName name="SG_12_25">#REF!</definedName>
    <definedName name="SG_12_25_2">"'file:///d:/obra%20andrade/bm%2002%20-%20cs/drenagem-bm02.xls'#$''.$dw$639"</definedName>
    <definedName name="SG_12_25_3">"'file:///d:/obra%20andrade/bm%2002%20-%20cs/drenagem-bm02.xls'#$''.$dw$639"</definedName>
    <definedName name="SG_12_25_4">"'file:///d:/obra%20andrade/bm%2002%20-%20cs/drenagem-bm02.xls'#$''.$dw$639"</definedName>
    <definedName name="SG_12_25_5">"'file:///d:/obra%20andrade/bm%2002%20-%20cs/drenagem-bm02.xls'#$''.$dw$639"</definedName>
    <definedName name="SG_12_25_6">"'file:///d:/obra%20andrade/bm%2002%20-%20cs/drenagem-bm02.xls'#$''.$dw$639"</definedName>
    <definedName name="SG_12_25_7">"'file:///d:/obra%20andrade/bm%2002%20-%20cs/drenagem-bm02.xls'#$''.$dw$639"</definedName>
    <definedName name="SG_13_01" localSheetId="1">#REF!</definedName>
    <definedName name="SG_13_01" localSheetId="4">#REF!</definedName>
    <definedName name="SG_13_01" localSheetId="2">#REF!</definedName>
    <definedName name="SG_13_01">#REF!</definedName>
    <definedName name="SG_13_01_2">"'file:///d:/obra%20andrade/bm%2002%20-%20cs/drenagem-bm02.xls'#$''.$hn$222"</definedName>
    <definedName name="SG_13_01_3">"'file:///d:/obra%20andrade/bm%2002%20-%20cs/drenagem-bm02.xls'#$''.$hn$222"</definedName>
    <definedName name="SG_13_01_4">"'file:///d:/obra%20andrade/bm%2002%20-%20cs/drenagem-bm02.xls'#$''.$hn$222"</definedName>
    <definedName name="SG_13_01_5">"'file:///d:/obra%20andrade/bm%2002%20-%20cs/drenagem-bm02.xls'#$''.$hn$222"</definedName>
    <definedName name="SG_13_01_6">"'file:///d:/obra%20andrade/bm%2002%20-%20cs/drenagem-bm02.xls'#$''.$hn$222"</definedName>
    <definedName name="SG_13_01_7">"'file:///d:/obra%20andrade/bm%2002%20-%20cs/drenagem-bm02.xls'#$''.$hn$222"</definedName>
    <definedName name="SG_13_02" localSheetId="1">#REF!</definedName>
    <definedName name="SG_13_02" localSheetId="4">#REF!</definedName>
    <definedName name="SG_13_02" localSheetId="2">#REF!</definedName>
    <definedName name="SG_13_02">#REF!</definedName>
    <definedName name="SG_13_02_2">"'file:///d:/obra%20andrade/bm%2002%20-%20cs/drenagem-bm02.xls'#$''.$hr$226"</definedName>
    <definedName name="SG_13_02_3">"'file:///d:/obra%20andrade/bm%2002%20-%20cs/drenagem-bm02.xls'#$''.$hr$226"</definedName>
    <definedName name="SG_13_02_4">"'file:///d:/obra%20andrade/bm%2002%20-%20cs/drenagem-bm02.xls'#$''.$hr$226"</definedName>
    <definedName name="SG_13_02_5">"'file:///d:/obra%20andrade/bm%2002%20-%20cs/drenagem-bm02.xls'#$''.$hr$226"</definedName>
    <definedName name="SG_13_02_6">"'file:///d:/obra%20andrade/bm%2002%20-%20cs/drenagem-bm02.xls'#$''.$hr$226"</definedName>
    <definedName name="SG_13_02_7">"'file:///d:/obra%20andrade/bm%2002%20-%20cs/drenagem-bm02.xls'#$''.$hr$226"</definedName>
    <definedName name="SG_13_03" localSheetId="1">#REF!</definedName>
    <definedName name="SG_13_03" localSheetId="4">#REF!</definedName>
    <definedName name="SG_13_03" localSheetId="2">#REF!</definedName>
    <definedName name="SG_13_03">#REF!</definedName>
    <definedName name="SG_13_03_2">"'file:///d:/obra%20andrade/bm%2002%20-%20cs/drenagem-bm02.xls'#$''.$hv$230"</definedName>
    <definedName name="SG_13_03_3">"'file:///d:/obra%20andrade/bm%2002%20-%20cs/drenagem-bm02.xls'#$''.$hv$230"</definedName>
    <definedName name="SG_13_03_4">"'file:///d:/obra%20andrade/bm%2002%20-%20cs/drenagem-bm02.xls'#$''.$hv$230"</definedName>
    <definedName name="SG_13_03_5">"'file:///d:/obra%20andrade/bm%2002%20-%20cs/drenagem-bm02.xls'#$''.$hv$230"</definedName>
    <definedName name="SG_13_03_6">"'file:///d:/obra%20andrade/bm%2002%20-%20cs/drenagem-bm02.xls'#$''.$hv$230"</definedName>
    <definedName name="SG_13_03_7">"'file:///d:/obra%20andrade/bm%2002%20-%20cs/drenagem-bm02.xls'#$''.$hv$230"</definedName>
    <definedName name="SG_13_04" localSheetId="1">#REF!</definedName>
    <definedName name="SG_13_04" localSheetId="4">#REF!</definedName>
    <definedName name="SG_13_04" localSheetId="2">#REF!</definedName>
    <definedName name="SG_13_04">#REF!</definedName>
    <definedName name="SG_13_04_2">"'file:///d:/obra%20andrade/bm%2002%20-%20cs/drenagem-bm02.xls'#$''.$hz$234"</definedName>
    <definedName name="SG_13_04_3">"'file:///d:/obra%20andrade/bm%2002%20-%20cs/drenagem-bm02.xls'#$''.$hz$234"</definedName>
    <definedName name="SG_13_04_4">"'file:///d:/obra%20andrade/bm%2002%20-%20cs/drenagem-bm02.xls'#$''.$hz$234"</definedName>
    <definedName name="SG_13_04_5">"'file:///d:/obra%20andrade/bm%2002%20-%20cs/drenagem-bm02.xls'#$''.$hz$234"</definedName>
    <definedName name="SG_13_04_6">"'file:///d:/obra%20andrade/bm%2002%20-%20cs/drenagem-bm02.xls'#$''.$hz$234"</definedName>
    <definedName name="SG_13_04_7">"'file:///d:/obra%20andrade/bm%2002%20-%20cs/drenagem-bm02.xls'#$''.$hz$234"</definedName>
    <definedName name="SG_13_05" localSheetId="1">#REF!</definedName>
    <definedName name="SG_13_05" localSheetId="4">#REF!</definedName>
    <definedName name="SG_13_05" localSheetId="2">#REF!</definedName>
    <definedName name="SG_13_05">#REF!</definedName>
    <definedName name="SG_13_05_2">"'file:///d:/obra%20andrade/bm%2002%20-%20cs/drenagem-bm02.xls'#$''.$id$238"</definedName>
    <definedName name="SG_13_05_3">"'file:///d:/obra%20andrade/bm%2002%20-%20cs/drenagem-bm02.xls'#$''.$id$238"</definedName>
    <definedName name="SG_13_05_4">"'file:///d:/obra%20andrade/bm%2002%20-%20cs/drenagem-bm02.xls'#$''.$id$238"</definedName>
    <definedName name="SG_13_05_5">"'file:///d:/obra%20andrade/bm%2002%20-%20cs/drenagem-bm02.xls'#$''.$id$238"</definedName>
    <definedName name="SG_13_05_6">"'file:///d:/obra%20andrade/bm%2002%20-%20cs/drenagem-bm02.xls'#$''.$id$238"</definedName>
    <definedName name="SG_13_05_7">"'file:///d:/obra%20andrade/bm%2002%20-%20cs/drenagem-bm02.xls'#$''.$id$238"</definedName>
    <definedName name="SG_13_06" localSheetId="1">#REF!</definedName>
    <definedName name="SG_13_06" localSheetId="4">#REF!</definedName>
    <definedName name="SG_13_06" localSheetId="2">#REF!</definedName>
    <definedName name="SG_13_06">#REF!</definedName>
    <definedName name="SG_13_06_2">"'file:///d:/obra%20andrade/bm%2002%20-%20cs/drenagem-bm02.xls'#$''.$ih$242"</definedName>
    <definedName name="SG_13_06_3">"'file:///d:/obra%20andrade/bm%2002%20-%20cs/drenagem-bm02.xls'#$''.$ih$242"</definedName>
    <definedName name="SG_13_06_4">"'file:///d:/obra%20andrade/bm%2002%20-%20cs/drenagem-bm02.xls'#$''.$ih$242"</definedName>
    <definedName name="SG_13_06_5">"'file:///d:/obra%20andrade/bm%2002%20-%20cs/drenagem-bm02.xls'#$''.$ih$242"</definedName>
    <definedName name="SG_13_06_6">"'file:///d:/obra%20andrade/bm%2002%20-%20cs/drenagem-bm02.xls'#$''.$ih$242"</definedName>
    <definedName name="SG_13_06_7">"'file:///d:/obra%20andrade/bm%2002%20-%20cs/drenagem-bm02.xls'#$''.$ih$242"</definedName>
    <definedName name="SG_13_07" localSheetId="1">#REF!</definedName>
    <definedName name="SG_13_07" localSheetId="4">#REF!</definedName>
    <definedName name="SG_13_07" localSheetId="2">#REF!</definedName>
    <definedName name="SG_13_07">#REF!</definedName>
    <definedName name="SG_13_07_2">"'file:///d:/obra%20andrade/bm%2002%20-%20cs/drenagem-bm02.xls'#$''.$il$246"</definedName>
    <definedName name="SG_13_07_3">"'file:///d:/obra%20andrade/bm%2002%20-%20cs/drenagem-bm02.xls'#$''.$il$246"</definedName>
    <definedName name="SG_13_07_4">"'file:///d:/obra%20andrade/bm%2002%20-%20cs/drenagem-bm02.xls'#$''.$il$246"</definedName>
    <definedName name="SG_13_07_5">"'file:///d:/obra%20andrade/bm%2002%20-%20cs/drenagem-bm02.xls'#$''.$il$246"</definedName>
    <definedName name="SG_13_07_6">"'file:///d:/obra%20andrade/bm%2002%20-%20cs/drenagem-bm02.xls'#$''.$il$246"</definedName>
    <definedName name="SG_13_07_7">"'file:///d:/obra%20andrade/bm%2002%20-%20cs/drenagem-bm02.xls'#$''.$il$246"</definedName>
    <definedName name="SG_13_08" localSheetId="1">#REF!</definedName>
    <definedName name="SG_13_08" localSheetId="4">#REF!</definedName>
    <definedName name="SG_13_08" localSheetId="2">#REF!</definedName>
    <definedName name="SG_13_08">#REF!</definedName>
    <definedName name="SG_13_08_2">"'file:///d:/obra%20andrade/bm%2002%20-%20cs/drenagem-bm02.xls'#$''.$ip$250"</definedName>
    <definedName name="SG_13_08_3">"'file:///d:/obra%20andrade/bm%2002%20-%20cs/drenagem-bm02.xls'#$''.$ip$250"</definedName>
    <definedName name="SG_13_08_4">"'file:///d:/obra%20andrade/bm%2002%20-%20cs/drenagem-bm02.xls'#$''.$ip$250"</definedName>
    <definedName name="SG_13_08_5">"'file:///d:/obra%20andrade/bm%2002%20-%20cs/drenagem-bm02.xls'#$''.$ip$250"</definedName>
    <definedName name="SG_13_08_6">"'file:///d:/obra%20andrade/bm%2002%20-%20cs/drenagem-bm02.xls'#$''.$ip$250"</definedName>
    <definedName name="SG_13_08_7">"'file:///d:/obra%20andrade/bm%2002%20-%20cs/drenagem-bm02.xls'#$''.$ip$250"</definedName>
    <definedName name="SG_13_09" localSheetId="1">#REF!</definedName>
    <definedName name="SG_13_09" localSheetId="4">#REF!</definedName>
    <definedName name="SG_13_09" localSheetId="2">#REF!</definedName>
    <definedName name="SG_13_09">#REF!</definedName>
    <definedName name="SG_13_09_2">"'file:///d:/obra%20andrade/bm%2002%20-%20cs/drenagem-bm02.xls'#$''.$it$254"</definedName>
    <definedName name="SG_13_09_3">"'file:///d:/obra%20andrade/bm%2002%20-%20cs/drenagem-bm02.xls'#$''.$it$254"</definedName>
    <definedName name="SG_13_09_4">"'file:///d:/obra%20andrade/bm%2002%20-%20cs/drenagem-bm02.xls'#$''.$it$254"</definedName>
    <definedName name="SG_13_09_5">"'file:///d:/obra%20andrade/bm%2002%20-%20cs/drenagem-bm02.xls'#$''.$it$254"</definedName>
    <definedName name="SG_13_09_6">"'file:///d:/obra%20andrade/bm%2002%20-%20cs/drenagem-bm02.xls'#$''.$it$254"</definedName>
    <definedName name="SG_13_09_7">"'file:///d:/obra%20andrade/bm%2002%20-%20cs/drenagem-bm02.xls'#$''.$it$254"</definedName>
    <definedName name="SG_13_10" localSheetId="1">#REF!</definedName>
    <definedName name="SG_13_10" localSheetId="4">#REF!</definedName>
    <definedName name="SG_13_10" localSheetId="2">#REF!</definedName>
    <definedName name="SG_13_10">#REF!</definedName>
    <definedName name="SG_13_10_2">"'file:///d:/obra%20andrade/bm%2002%20-%20cs/drenagem-bm02.xls'#$''.$b$258"</definedName>
    <definedName name="SG_13_10_3">"'file:///d:/obra%20andrade/bm%2002%20-%20cs/drenagem-bm02.xls'#$''.$b$258"</definedName>
    <definedName name="SG_13_10_4">"'file:///d:/obra%20andrade/bm%2002%20-%20cs/drenagem-bm02.xls'#$''.$b$258"</definedName>
    <definedName name="SG_13_10_5">"'file:///d:/obra%20andrade/bm%2002%20-%20cs/drenagem-bm02.xls'#$''.$b$258"</definedName>
    <definedName name="SG_13_10_6">"'file:///d:/obra%20andrade/bm%2002%20-%20cs/drenagem-bm02.xls'#$''.$b$258"</definedName>
    <definedName name="SG_13_10_7">"'file:///d:/obra%20andrade/bm%2002%20-%20cs/drenagem-bm02.xls'#$''.$b$258"</definedName>
    <definedName name="SG_13_11" localSheetId="1">#REF!</definedName>
    <definedName name="SG_13_11" localSheetId="4">#REF!</definedName>
    <definedName name="SG_13_11" localSheetId="2">#REF!</definedName>
    <definedName name="SG_13_11">#REF!</definedName>
    <definedName name="SG_13_11_2">"'file:///d:/obra%20andrade/bm%2002%20-%20cs/drenagem-bm02.xls'#$''.$f$262"</definedName>
    <definedName name="SG_13_11_3">"'file:///d:/obra%20andrade/bm%2002%20-%20cs/drenagem-bm02.xls'#$''.$f$262"</definedName>
    <definedName name="SG_13_11_4">"'file:///d:/obra%20andrade/bm%2002%20-%20cs/drenagem-bm02.xls'#$''.$f$262"</definedName>
    <definedName name="SG_13_11_5">"'file:///d:/obra%20andrade/bm%2002%20-%20cs/drenagem-bm02.xls'#$''.$f$262"</definedName>
    <definedName name="SG_13_11_6">"'file:///d:/obra%20andrade/bm%2002%20-%20cs/drenagem-bm02.xls'#$''.$f$262"</definedName>
    <definedName name="SG_13_11_7">"'file:///d:/obra%20andrade/bm%2002%20-%20cs/drenagem-bm02.xls'#$''.$f$262"</definedName>
    <definedName name="SG_13_12" localSheetId="1">#REF!</definedName>
    <definedName name="SG_13_12" localSheetId="4">#REF!</definedName>
    <definedName name="SG_13_12" localSheetId="2">#REF!</definedName>
    <definedName name="SG_13_12">#REF!</definedName>
    <definedName name="SG_13_12_2">"'file:///d:/obra%20andrade/bm%2002%20-%20cs/drenagem-bm02.xls'#$''.$j$266"</definedName>
    <definedName name="SG_13_12_3">"'file:///d:/obra%20andrade/bm%2002%20-%20cs/drenagem-bm02.xls'#$''.$j$266"</definedName>
    <definedName name="SG_13_12_4">"'file:///d:/obra%20andrade/bm%2002%20-%20cs/drenagem-bm02.xls'#$''.$j$266"</definedName>
    <definedName name="SG_13_12_5">"'file:///d:/obra%20andrade/bm%2002%20-%20cs/drenagem-bm02.xls'#$''.$j$266"</definedName>
    <definedName name="SG_13_12_6">"'file:///d:/obra%20andrade/bm%2002%20-%20cs/drenagem-bm02.xls'#$''.$j$266"</definedName>
    <definedName name="SG_13_12_7">"'file:///d:/obra%20andrade/bm%2002%20-%20cs/drenagem-bm02.xls'#$''.$j$266"</definedName>
    <definedName name="SG_13_13" localSheetId="1">#REF!</definedName>
    <definedName name="SG_13_13" localSheetId="4">#REF!</definedName>
    <definedName name="SG_13_13" localSheetId="2">#REF!</definedName>
    <definedName name="SG_13_13">#REF!</definedName>
    <definedName name="SG_13_13_2">"'file:///d:/obra%20andrade/bm%2002%20-%20cs/drenagem-bm02.xls'#$''.$n$270"</definedName>
    <definedName name="SG_13_13_3">"'file:///d:/obra%20andrade/bm%2002%20-%20cs/drenagem-bm02.xls'#$''.$n$270"</definedName>
    <definedName name="SG_13_13_4">"'file:///d:/obra%20andrade/bm%2002%20-%20cs/drenagem-bm02.xls'#$''.$n$270"</definedName>
    <definedName name="SG_13_13_5">"'file:///d:/obra%20andrade/bm%2002%20-%20cs/drenagem-bm02.xls'#$''.$n$270"</definedName>
    <definedName name="SG_13_13_6">"'file:///d:/obra%20andrade/bm%2002%20-%20cs/drenagem-bm02.xls'#$''.$n$270"</definedName>
    <definedName name="SG_13_13_7">"'file:///d:/obra%20andrade/bm%2002%20-%20cs/drenagem-bm02.xls'#$''.$n$270"</definedName>
    <definedName name="SG_13_14" localSheetId="1">#REF!</definedName>
    <definedName name="SG_13_14" localSheetId="4">#REF!</definedName>
    <definedName name="SG_13_14" localSheetId="2">#REF!</definedName>
    <definedName name="SG_13_14">#REF!</definedName>
    <definedName name="SG_13_14_2">"'file:///d:/obra%20andrade/bm%2002%20-%20cs/drenagem-bm02.xls'#$''.$r$274"</definedName>
    <definedName name="SG_13_14_3">"'file:///d:/obra%20andrade/bm%2002%20-%20cs/drenagem-bm02.xls'#$''.$r$274"</definedName>
    <definedName name="SG_13_14_4">"'file:///d:/obra%20andrade/bm%2002%20-%20cs/drenagem-bm02.xls'#$''.$r$274"</definedName>
    <definedName name="SG_13_14_5">"'file:///d:/obra%20andrade/bm%2002%20-%20cs/drenagem-bm02.xls'#$''.$r$274"</definedName>
    <definedName name="SG_13_14_6">"'file:///d:/obra%20andrade/bm%2002%20-%20cs/drenagem-bm02.xls'#$''.$r$274"</definedName>
    <definedName name="SG_13_14_7">"'file:///d:/obra%20andrade/bm%2002%20-%20cs/drenagem-bm02.xls'#$''.$r$274"</definedName>
    <definedName name="SG_13_15" localSheetId="1">#REF!</definedName>
    <definedName name="SG_13_15" localSheetId="4">#REF!</definedName>
    <definedName name="SG_13_15" localSheetId="2">#REF!</definedName>
    <definedName name="SG_13_15">#REF!</definedName>
    <definedName name="SG_13_15_2">"'file:///d:/obra%20andrade/bm%2002%20-%20cs/drenagem-bm02.xls'#$''.$v$278"</definedName>
    <definedName name="SG_13_15_3">"'file:///d:/obra%20andrade/bm%2002%20-%20cs/drenagem-bm02.xls'#$''.$v$278"</definedName>
    <definedName name="SG_13_15_4">"'file:///d:/obra%20andrade/bm%2002%20-%20cs/drenagem-bm02.xls'#$''.$v$278"</definedName>
    <definedName name="SG_13_15_5">"'file:///d:/obra%20andrade/bm%2002%20-%20cs/drenagem-bm02.xls'#$''.$v$278"</definedName>
    <definedName name="SG_13_15_6">"'file:///d:/obra%20andrade/bm%2002%20-%20cs/drenagem-bm02.xls'#$''.$v$278"</definedName>
    <definedName name="SG_13_15_7">"'file:///d:/obra%20andrade/bm%2002%20-%20cs/drenagem-bm02.xls'#$''.$v$278"</definedName>
    <definedName name="SG_13_16" localSheetId="1">#REF!</definedName>
    <definedName name="SG_13_16" localSheetId="4">#REF!</definedName>
    <definedName name="SG_13_16" localSheetId="2">#REF!</definedName>
    <definedName name="SG_13_16">#REF!</definedName>
    <definedName name="SG_13_16_2">"'file:///d:/obra%20andrade/bm%2002%20-%20cs/drenagem-bm02.xls'#$''.$gk$705"</definedName>
    <definedName name="SG_13_16_3">"'file:///d:/obra%20andrade/bm%2002%20-%20cs/drenagem-bm02.xls'#$''.$gk$705"</definedName>
    <definedName name="SG_13_16_4">"'file:///d:/obra%20andrade/bm%2002%20-%20cs/drenagem-bm02.xls'#$''.$gk$705"</definedName>
    <definedName name="SG_13_16_5">"'file:///d:/obra%20andrade/bm%2002%20-%20cs/drenagem-bm02.xls'#$''.$gk$705"</definedName>
    <definedName name="SG_13_16_6">"'file:///d:/obra%20andrade/bm%2002%20-%20cs/drenagem-bm02.xls'#$''.$gk$705"</definedName>
    <definedName name="SG_13_16_7">"'file:///d:/obra%20andrade/bm%2002%20-%20cs/drenagem-bm02.xls'#$''.$gk$705"</definedName>
    <definedName name="SG_13_17" localSheetId="1">#REF!</definedName>
    <definedName name="SG_13_17" localSheetId="4">#REF!</definedName>
    <definedName name="SG_13_17" localSheetId="2">#REF!</definedName>
    <definedName name="SG_13_17">#REF!</definedName>
    <definedName name="SG_13_17_2">"'file:///d:/obra%20andrade/bm%2002%20-%20cs/drenagem-bm02.xls'#$''.$go$709"</definedName>
    <definedName name="SG_13_17_3">"'file:///d:/obra%20andrade/bm%2002%20-%20cs/drenagem-bm02.xls'#$''.$go$709"</definedName>
    <definedName name="SG_13_17_4">"'file:///d:/obra%20andrade/bm%2002%20-%20cs/drenagem-bm02.xls'#$''.$go$709"</definedName>
    <definedName name="SG_13_17_5">"'file:///d:/obra%20andrade/bm%2002%20-%20cs/drenagem-bm02.xls'#$''.$go$709"</definedName>
    <definedName name="SG_13_17_6">"'file:///d:/obra%20andrade/bm%2002%20-%20cs/drenagem-bm02.xls'#$''.$go$709"</definedName>
    <definedName name="SG_13_17_7">"'file:///d:/obra%20andrade/bm%2002%20-%20cs/drenagem-bm02.xls'#$''.$go$709"</definedName>
    <definedName name="SG_13_18" localSheetId="1">#REF!</definedName>
    <definedName name="SG_13_18" localSheetId="4">#REF!</definedName>
    <definedName name="SG_13_18" localSheetId="2">#REF!</definedName>
    <definedName name="SG_13_18">#REF!</definedName>
    <definedName name="SG_13_18_2">"'file:///d:/obra%20andrade/bm%2002%20-%20cs/drenagem-bm02.xls'#$''.$gs$713"</definedName>
    <definedName name="SG_13_18_3">"'file:///d:/obra%20andrade/bm%2002%20-%20cs/drenagem-bm02.xls'#$''.$gs$713"</definedName>
    <definedName name="SG_13_18_4">"'file:///d:/obra%20andrade/bm%2002%20-%20cs/drenagem-bm02.xls'#$''.$gs$713"</definedName>
    <definedName name="SG_13_18_5">"'file:///d:/obra%20andrade/bm%2002%20-%20cs/drenagem-bm02.xls'#$''.$gs$713"</definedName>
    <definedName name="SG_13_18_6">"'file:///d:/obra%20andrade/bm%2002%20-%20cs/drenagem-bm02.xls'#$''.$gs$713"</definedName>
    <definedName name="SG_13_18_7">"'file:///d:/obra%20andrade/bm%2002%20-%20cs/drenagem-bm02.xls'#$''.$gs$713"</definedName>
    <definedName name="SG_13_19" localSheetId="1">#REF!</definedName>
    <definedName name="SG_13_19" localSheetId="4">#REF!</definedName>
    <definedName name="SG_13_19" localSheetId="2">#REF!</definedName>
    <definedName name="SG_13_19">#REF!</definedName>
    <definedName name="SG_13_19_2">"'file:///d:/obra%20andrade/bm%2002%20-%20cs/drenagem-bm02.xls'#$''.$gw$717"</definedName>
    <definedName name="SG_13_19_3">"'file:///d:/obra%20andrade/bm%2002%20-%20cs/drenagem-bm02.xls'#$''.$gw$717"</definedName>
    <definedName name="SG_13_19_4">"'file:///d:/obra%20andrade/bm%2002%20-%20cs/drenagem-bm02.xls'#$''.$gw$717"</definedName>
    <definedName name="SG_13_19_5">"'file:///d:/obra%20andrade/bm%2002%20-%20cs/drenagem-bm02.xls'#$''.$gw$717"</definedName>
    <definedName name="SG_13_19_6">"'file:///d:/obra%20andrade/bm%2002%20-%20cs/drenagem-bm02.xls'#$''.$gw$717"</definedName>
    <definedName name="SG_13_19_7">"'file:///d:/obra%20andrade/bm%2002%20-%20cs/drenagem-bm02.xls'#$''.$gw$717"</definedName>
    <definedName name="SG_13_20" localSheetId="1">#REF!</definedName>
    <definedName name="SG_13_20" localSheetId="4">#REF!</definedName>
    <definedName name="SG_13_20" localSheetId="2">#REF!</definedName>
    <definedName name="SG_13_20">#REF!</definedName>
    <definedName name="SG_13_20_2">"'file:///d:/obra%20andrade/bm%2002%20-%20cs/drenagem-bm02.xls'#$''.$ha$721"</definedName>
    <definedName name="SG_13_20_3">"'file:///d:/obra%20andrade/bm%2002%20-%20cs/drenagem-bm02.xls'#$''.$ha$721"</definedName>
    <definedName name="SG_13_20_4">"'file:///d:/obra%20andrade/bm%2002%20-%20cs/drenagem-bm02.xls'#$''.$ha$721"</definedName>
    <definedName name="SG_13_20_5">"'file:///d:/obra%20andrade/bm%2002%20-%20cs/drenagem-bm02.xls'#$''.$ha$721"</definedName>
    <definedName name="SG_13_20_6">"'file:///d:/obra%20andrade/bm%2002%20-%20cs/drenagem-bm02.xls'#$''.$ha$721"</definedName>
    <definedName name="SG_13_20_7">"'file:///d:/obra%20andrade/bm%2002%20-%20cs/drenagem-bm02.xls'#$''.$ha$721"</definedName>
    <definedName name="SG_13_21" localSheetId="1">#REF!</definedName>
    <definedName name="SG_13_21" localSheetId="4">#REF!</definedName>
    <definedName name="SG_13_21" localSheetId="2">#REF!</definedName>
    <definedName name="SG_13_21">#REF!</definedName>
    <definedName name="SG_13_21_2">"'file:///d:/obra%20andrade/bm%2002%20-%20cs/drenagem-bm02.xls'#$''.$he$725"</definedName>
    <definedName name="SG_13_21_3">"'file:///d:/obra%20andrade/bm%2002%20-%20cs/drenagem-bm02.xls'#$''.$he$725"</definedName>
    <definedName name="SG_13_21_4">"'file:///d:/obra%20andrade/bm%2002%20-%20cs/drenagem-bm02.xls'#$''.$he$725"</definedName>
    <definedName name="SG_13_21_5">"'file:///d:/obra%20andrade/bm%2002%20-%20cs/drenagem-bm02.xls'#$''.$he$725"</definedName>
    <definedName name="SG_13_21_6">"'file:///d:/obra%20andrade/bm%2002%20-%20cs/drenagem-bm02.xls'#$''.$he$725"</definedName>
    <definedName name="SG_13_21_7">"'file:///d:/obra%20andrade/bm%2002%20-%20cs/drenagem-bm02.xls'#$''.$he$725"</definedName>
    <definedName name="SG_13_22" localSheetId="1">#REF!</definedName>
    <definedName name="SG_13_22" localSheetId="4">#REF!</definedName>
    <definedName name="SG_13_22" localSheetId="2">#REF!</definedName>
    <definedName name="SG_13_22">#REF!</definedName>
    <definedName name="SG_13_22_2">"'file:///d:/obra%20andrade/bm%2002%20-%20cs/drenagem-bm02.xls'#$''.$hi$729"</definedName>
    <definedName name="SG_13_22_3">"'file:///d:/obra%20andrade/bm%2002%20-%20cs/drenagem-bm02.xls'#$''.$hi$729"</definedName>
    <definedName name="SG_13_22_4">"'file:///d:/obra%20andrade/bm%2002%20-%20cs/drenagem-bm02.xls'#$''.$hi$729"</definedName>
    <definedName name="SG_13_22_5">"'file:///d:/obra%20andrade/bm%2002%20-%20cs/drenagem-bm02.xls'#$''.$hi$729"</definedName>
    <definedName name="SG_13_22_6">"'file:///d:/obra%20andrade/bm%2002%20-%20cs/drenagem-bm02.xls'#$''.$hi$729"</definedName>
    <definedName name="SG_13_22_7">"'file:///d:/obra%20andrade/bm%2002%20-%20cs/drenagem-bm02.xls'#$''.$hi$729"</definedName>
    <definedName name="SG_13_23" localSheetId="1">#REF!</definedName>
    <definedName name="SG_13_23" localSheetId="4">#REF!</definedName>
    <definedName name="SG_13_23" localSheetId="2">#REF!</definedName>
    <definedName name="SG_13_23">#REF!</definedName>
    <definedName name="SG_13_23_2">"'file:///d:/obra%20andrade/bm%2002%20-%20cs/drenagem-bm02.xls'#$''.$hm$733"</definedName>
    <definedName name="SG_13_23_3">"'file:///d:/obra%20andrade/bm%2002%20-%20cs/drenagem-bm02.xls'#$''.$hm$733"</definedName>
    <definedName name="SG_13_23_4">"'file:///d:/obra%20andrade/bm%2002%20-%20cs/drenagem-bm02.xls'#$''.$hm$733"</definedName>
    <definedName name="SG_13_23_5">"'file:///d:/obra%20andrade/bm%2002%20-%20cs/drenagem-bm02.xls'#$''.$hm$733"</definedName>
    <definedName name="SG_13_23_6">"'file:///d:/obra%20andrade/bm%2002%20-%20cs/drenagem-bm02.xls'#$''.$hm$733"</definedName>
    <definedName name="SG_13_23_7">"'file:///d:/obra%20andrade/bm%2002%20-%20cs/drenagem-bm02.xls'#$''.$hm$733"</definedName>
    <definedName name="SG_13_24" localSheetId="1">#REF!</definedName>
    <definedName name="SG_13_24" localSheetId="4">#REF!</definedName>
    <definedName name="SG_13_24" localSheetId="2">#REF!</definedName>
    <definedName name="SG_13_24">#REF!</definedName>
    <definedName name="SG_13_24_2">"'file:///d:/obra%20andrade/bm%2002%20-%20cs/drenagem-bm02.xls'#$''.$hq$737"</definedName>
    <definedName name="SG_13_24_3">"'file:///d:/obra%20andrade/bm%2002%20-%20cs/drenagem-bm02.xls'#$''.$hq$737"</definedName>
    <definedName name="SG_13_24_4">"'file:///d:/obra%20andrade/bm%2002%20-%20cs/drenagem-bm02.xls'#$''.$hq$737"</definedName>
    <definedName name="SG_13_24_5">"'file:///d:/obra%20andrade/bm%2002%20-%20cs/drenagem-bm02.xls'#$''.$hq$737"</definedName>
    <definedName name="SG_13_24_6">"'file:///d:/obra%20andrade/bm%2002%20-%20cs/drenagem-bm02.xls'#$''.$hq$737"</definedName>
    <definedName name="SG_13_24_7">"'file:///d:/obra%20andrade/bm%2002%20-%20cs/drenagem-bm02.xls'#$''.$hq$737"</definedName>
    <definedName name="SG_13_25" localSheetId="1">#REF!</definedName>
    <definedName name="SG_13_25" localSheetId="4">#REF!</definedName>
    <definedName name="SG_13_25" localSheetId="2">#REF!</definedName>
    <definedName name="SG_13_25">#REF!</definedName>
    <definedName name="SG_13_25_2">"'file:///d:/obra%20andrade/bm%2002%20-%20cs/drenagem-bm02.xls'#$''.$hu$741"</definedName>
    <definedName name="SG_13_25_3">"'file:///d:/obra%20andrade/bm%2002%20-%20cs/drenagem-bm02.xls'#$''.$hu$741"</definedName>
    <definedName name="SG_13_25_4">"'file:///d:/obra%20andrade/bm%2002%20-%20cs/drenagem-bm02.xls'#$''.$hu$741"</definedName>
    <definedName name="SG_13_25_5">"'file:///d:/obra%20andrade/bm%2002%20-%20cs/drenagem-bm02.xls'#$''.$hu$741"</definedName>
    <definedName name="SG_13_25_6">"'file:///d:/obra%20andrade/bm%2002%20-%20cs/drenagem-bm02.xls'#$''.$hu$741"</definedName>
    <definedName name="SG_13_25_7">"'file:///d:/obra%20andrade/bm%2002%20-%20cs/drenagem-bm02.xls'#$''.$hu$741"</definedName>
    <definedName name="SG_14_01" localSheetId="1">#REF!</definedName>
    <definedName name="SG_14_01" localSheetId="4">#REF!</definedName>
    <definedName name="SG_14_01" localSheetId="2">#REF!</definedName>
    <definedName name="SG_14_01">#REF!</definedName>
    <definedName name="SG_14_01_2">"'file:///d:/obra%20andrade/bm%2002%20-%20cs/drenagem-bm02.xls'#$''.$ab$284"</definedName>
    <definedName name="SG_14_01_3">"'file:///d:/obra%20andrade/bm%2002%20-%20cs/drenagem-bm02.xls'#$''.$ab$284"</definedName>
    <definedName name="SG_14_01_4">"'file:///d:/obra%20andrade/bm%2002%20-%20cs/drenagem-bm02.xls'#$''.$ab$284"</definedName>
    <definedName name="SG_14_01_5">"'file:///d:/obra%20andrade/bm%2002%20-%20cs/drenagem-bm02.xls'#$''.$ab$284"</definedName>
    <definedName name="SG_14_01_6">"'file:///d:/obra%20andrade/bm%2002%20-%20cs/drenagem-bm02.xls'#$''.$ab$284"</definedName>
    <definedName name="SG_14_01_7">"'file:///d:/obra%20andrade/bm%2002%20-%20cs/drenagem-bm02.xls'#$''.$ab$284"</definedName>
    <definedName name="SG_14_02" localSheetId="1">#REF!</definedName>
    <definedName name="SG_14_02" localSheetId="4">#REF!</definedName>
    <definedName name="SG_14_02" localSheetId="2">#REF!</definedName>
    <definedName name="SG_14_02">#REF!</definedName>
    <definedName name="SG_14_02_2">"'file:///d:/obra%20andrade/bm%2002%20-%20cs/drenagem-bm02.xls'#$''.$af$288"</definedName>
    <definedName name="SG_14_02_3">"'file:///d:/obra%20andrade/bm%2002%20-%20cs/drenagem-bm02.xls'#$''.$af$288"</definedName>
    <definedName name="SG_14_02_4">"'file:///d:/obra%20andrade/bm%2002%20-%20cs/drenagem-bm02.xls'#$''.$af$288"</definedName>
    <definedName name="SG_14_02_5">"'file:///d:/obra%20andrade/bm%2002%20-%20cs/drenagem-bm02.xls'#$''.$af$288"</definedName>
    <definedName name="SG_14_02_6">"'file:///d:/obra%20andrade/bm%2002%20-%20cs/drenagem-bm02.xls'#$''.$af$288"</definedName>
    <definedName name="SG_14_02_7">"'file:///d:/obra%20andrade/bm%2002%20-%20cs/drenagem-bm02.xls'#$''.$af$288"</definedName>
    <definedName name="SG_14_03" localSheetId="1">#REF!</definedName>
    <definedName name="SG_14_03" localSheetId="4">#REF!</definedName>
    <definedName name="SG_14_03" localSheetId="2">#REF!</definedName>
    <definedName name="SG_14_03">#REF!</definedName>
    <definedName name="SG_14_03_2">"'file:///d:/obra%20andrade/bm%2002%20-%20cs/drenagem-bm02.xls'#$''.$aj$292"</definedName>
    <definedName name="SG_14_03_3">"'file:///d:/obra%20andrade/bm%2002%20-%20cs/drenagem-bm02.xls'#$''.$aj$292"</definedName>
    <definedName name="SG_14_03_4">"'file:///d:/obra%20andrade/bm%2002%20-%20cs/drenagem-bm02.xls'#$''.$aj$292"</definedName>
    <definedName name="SG_14_03_5">"'file:///d:/obra%20andrade/bm%2002%20-%20cs/drenagem-bm02.xls'#$''.$aj$292"</definedName>
    <definedName name="SG_14_03_6">"'file:///d:/obra%20andrade/bm%2002%20-%20cs/drenagem-bm02.xls'#$''.$aj$292"</definedName>
    <definedName name="SG_14_03_7">"'file:///d:/obra%20andrade/bm%2002%20-%20cs/drenagem-bm02.xls'#$''.$aj$292"</definedName>
    <definedName name="SG_14_04" localSheetId="1">#REF!</definedName>
    <definedName name="SG_14_04" localSheetId="4">#REF!</definedName>
    <definedName name="SG_14_04" localSheetId="2">#REF!</definedName>
    <definedName name="SG_14_04">#REF!</definedName>
    <definedName name="SG_14_04_2">"'file:///d:/obra%20andrade/bm%2002%20-%20cs/drenagem-bm02.xls'#$''.$an$296"</definedName>
    <definedName name="SG_14_04_3">"'file:///d:/obra%20andrade/bm%2002%20-%20cs/drenagem-bm02.xls'#$''.$an$296"</definedName>
    <definedName name="SG_14_04_4">"'file:///d:/obra%20andrade/bm%2002%20-%20cs/drenagem-bm02.xls'#$''.$an$296"</definedName>
    <definedName name="SG_14_04_5">"'file:///d:/obra%20andrade/bm%2002%20-%20cs/drenagem-bm02.xls'#$''.$an$296"</definedName>
    <definedName name="SG_14_04_6">"'file:///d:/obra%20andrade/bm%2002%20-%20cs/drenagem-bm02.xls'#$''.$an$296"</definedName>
    <definedName name="SG_14_04_7">"'file:///d:/obra%20andrade/bm%2002%20-%20cs/drenagem-bm02.xls'#$''.$an$296"</definedName>
    <definedName name="SG_14_05" localSheetId="1">#REF!</definedName>
    <definedName name="SG_14_05" localSheetId="4">#REF!</definedName>
    <definedName name="SG_14_05" localSheetId="2">#REF!</definedName>
    <definedName name="SG_14_05">#REF!</definedName>
    <definedName name="SG_14_05_2">"'file:///d:/obra%20andrade/bm%2002%20-%20cs/drenagem-bm02.xls'#$''.$ar$300"</definedName>
    <definedName name="SG_14_05_3">"'file:///d:/obra%20andrade/bm%2002%20-%20cs/drenagem-bm02.xls'#$''.$ar$300"</definedName>
    <definedName name="SG_14_05_4">"'file:///d:/obra%20andrade/bm%2002%20-%20cs/drenagem-bm02.xls'#$''.$ar$300"</definedName>
    <definedName name="SG_14_05_5">"'file:///d:/obra%20andrade/bm%2002%20-%20cs/drenagem-bm02.xls'#$''.$ar$300"</definedName>
    <definedName name="SG_14_05_6">"'file:///d:/obra%20andrade/bm%2002%20-%20cs/drenagem-bm02.xls'#$''.$ar$300"</definedName>
    <definedName name="SG_14_05_7">"'file:///d:/obra%20andrade/bm%2002%20-%20cs/drenagem-bm02.xls'#$''.$ar$300"</definedName>
    <definedName name="SG_14_06" localSheetId="1">#REF!</definedName>
    <definedName name="SG_14_06" localSheetId="4">#REF!</definedName>
    <definedName name="SG_14_06" localSheetId="2">#REF!</definedName>
    <definedName name="SG_14_06">#REF!</definedName>
    <definedName name="SG_14_06_2">"'file:///d:/obra%20andrade/bm%2002%20-%20cs/drenagem-bm02.xls'#$''.$av$304"</definedName>
    <definedName name="SG_14_06_3">"'file:///d:/obra%20andrade/bm%2002%20-%20cs/drenagem-bm02.xls'#$''.$av$304"</definedName>
    <definedName name="SG_14_06_4">"'file:///d:/obra%20andrade/bm%2002%20-%20cs/drenagem-bm02.xls'#$''.$av$304"</definedName>
    <definedName name="SG_14_06_5">"'file:///d:/obra%20andrade/bm%2002%20-%20cs/drenagem-bm02.xls'#$''.$av$304"</definedName>
    <definedName name="SG_14_06_6">"'file:///d:/obra%20andrade/bm%2002%20-%20cs/drenagem-bm02.xls'#$''.$av$304"</definedName>
    <definedName name="SG_14_06_7">"'file:///d:/obra%20andrade/bm%2002%20-%20cs/drenagem-bm02.xls'#$''.$av$304"</definedName>
    <definedName name="SG_14_07" localSheetId="1">#REF!</definedName>
    <definedName name="SG_14_07" localSheetId="4">#REF!</definedName>
    <definedName name="SG_14_07" localSheetId="2">#REF!</definedName>
    <definedName name="SG_14_07">#REF!</definedName>
    <definedName name="SG_14_07_2">"'file:///d:/obra%20andrade/bm%2002%20-%20cs/drenagem-bm02.xls'#$''.$az$308"</definedName>
    <definedName name="SG_14_07_3">"'file:///d:/obra%20andrade/bm%2002%20-%20cs/drenagem-bm02.xls'#$''.$az$308"</definedName>
    <definedName name="SG_14_07_4">"'file:///d:/obra%20andrade/bm%2002%20-%20cs/drenagem-bm02.xls'#$''.$az$308"</definedName>
    <definedName name="SG_14_07_5">"'file:///d:/obra%20andrade/bm%2002%20-%20cs/drenagem-bm02.xls'#$''.$az$308"</definedName>
    <definedName name="SG_14_07_6">"'file:///d:/obra%20andrade/bm%2002%20-%20cs/drenagem-bm02.xls'#$''.$az$308"</definedName>
    <definedName name="SG_14_07_7">"'file:///d:/obra%20andrade/bm%2002%20-%20cs/drenagem-bm02.xls'#$''.$az$308"</definedName>
    <definedName name="SG_14_08" localSheetId="1">#REF!</definedName>
    <definedName name="SG_14_08" localSheetId="4">#REF!</definedName>
    <definedName name="SG_14_08" localSheetId="2">#REF!</definedName>
    <definedName name="SG_14_08">#REF!</definedName>
    <definedName name="SG_14_08_2">"'file:///d:/obra%20andrade/bm%2002%20-%20cs/drenagem-bm02.xls'#$''.$bd$312"</definedName>
    <definedName name="SG_14_08_3">"'file:///d:/obra%20andrade/bm%2002%20-%20cs/drenagem-bm02.xls'#$''.$bd$312"</definedName>
    <definedName name="SG_14_08_4">"'file:///d:/obra%20andrade/bm%2002%20-%20cs/drenagem-bm02.xls'#$''.$bd$312"</definedName>
    <definedName name="SG_14_08_5">"'file:///d:/obra%20andrade/bm%2002%20-%20cs/drenagem-bm02.xls'#$''.$bd$312"</definedName>
    <definedName name="SG_14_08_6">"'file:///d:/obra%20andrade/bm%2002%20-%20cs/drenagem-bm02.xls'#$''.$bd$312"</definedName>
    <definedName name="SG_14_08_7">"'file:///d:/obra%20andrade/bm%2002%20-%20cs/drenagem-bm02.xls'#$''.$bd$312"</definedName>
    <definedName name="SG_14_09" localSheetId="1">#REF!</definedName>
    <definedName name="SG_14_09" localSheetId="4">#REF!</definedName>
    <definedName name="SG_14_09" localSheetId="2">#REF!</definedName>
    <definedName name="SG_14_09">#REF!</definedName>
    <definedName name="SG_14_09_2">"'file:///d:/obra%20andrade/bm%2002%20-%20cs/drenagem-bm02.xls'#$''.$bh$316"</definedName>
    <definedName name="SG_14_09_3">"'file:///d:/obra%20andrade/bm%2002%20-%20cs/drenagem-bm02.xls'#$''.$bh$316"</definedName>
    <definedName name="SG_14_09_4">"'file:///d:/obra%20andrade/bm%2002%20-%20cs/drenagem-bm02.xls'#$''.$bh$316"</definedName>
    <definedName name="SG_14_09_5">"'file:///d:/obra%20andrade/bm%2002%20-%20cs/drenagem-bm02.xls'#$''.$bh$316"</definedName>
    <definedName name="SG_14_09_6">"'file:///d:/obra%20andrade/bm%2002%20-%20cs/drenagem-bm02.xls'#$''.$bh$316"</definedName>
    <definedName name="SG_14_09_7">"'file:///d:/obra%20andrade/bm%2002%20-%20cs/drenagem-bm02.xls'#$''.$bh$316"</definedName>
    <definedName name="SG_14_10" localSheetId="1">#REF!</definedName>
    <definedName name="SG_14_10" localSheetId="4">#REF!</definedName>
    <definedName name="SG_14_10" localSheetId="2">#REF!</definedName>
    <definedName name="SG_14_10">#REF!</definedName>
    <definedName name="SG_14_10_2">"'file:///d:/obra%20andrade/bm%2002%20-%20cs/drenagem-bm02.xls'#$''.$bl$320"</definedName>
    <definedName name="SG_14_10_3">"'file:///d:/obra%20andrade/bm%2002%20-%20cs/drenagem-bm02.xls'#$''.$bl$320"</definedName>
    <definedName name="SG_14_10_4">"'file:///d:/obra%20andrade/bm%2002%20-%20cs/drenagem-bm02.xls'#$''.$bl$320"</definedName>
    <definedName name="SG_14_10_5">"'file:///d:/obra%20andrade/bm%2002%20-%20cs/drenagem-bm02.xls'#$''.$bl$320"</definedName>
    <definedName name="SG_14_10_6">"'file:///d:/obra%20andrade/bm%2002%20-%20cs/drenagem-bm02.xls'#$''.$bl$320"</definedName>
    <definedName name="SG_14_10_7">"'file:///d:/obra%20andrade/bm%2002%20-%20cs/drenagem-bm02.xls'#$''.$bl$320"</definedName>
    <definedName name="SG_14_11" localSheetId="1">#REF!</definedName>
    <definedName name="SG_14_11" localSheetId="4">#REF!</definedName>
    <definedName name="SG_14_11" localSheetId="2">#REF!</definedName>
    <definedName name="SG_14_11">#REF!</definedName>
    <definedName name="SG_14_11_2">"'file:///d:/obra%20andrade/bm%2002%20-%20cs/drenagem-bm02.xls'#$''.$bp$324"</definedName>
    <definedName name="SG_14_11_3">"'file:///d:/obra%20andrade/bm%2002%20-%20cs/drenagem-bm02.xls'#$''.$bp$324"</definedName>
    <definedName name="SG_14_11_4">"'file:///d:/obra%20andrade/bm%2002%20-%20cs/drenagem-bm02.xls'#$''.$bp$324"</definedName>
    <definedName name="SG_14_11_5">"'file:///d:/obra%20andrade/bm%2002%20-%20cs/drenagem-bm02.xls'#$''.$bp$324"</definedName>
    <definedName name="SG_14_11_6">"'file:///d:/obra%20andrade/bm%2002%20-%20cs/drenagem-bm02.xls'#$''.$bp$324"</definedName>
    <definedName name="SG_14_11_7">"'file:///d:/obra%20andrade/bm%2002%20-%20cs/drenagem-bm02.xls'#$''.$bp$324"</definedName>
    <definedName name="SG_14_12" localSheetId="1">#REF!</definedName>
    <definedName name="SG_14_12" localSheetId="4">#REF!</definedName>
    <definedName name="SG_14_12" localSheetId="2">#REF!</definedName>
    <definedName name="SG_14_12">#REF!</definedName>
    <definedName name="SG_14_12_2">"'file:///d:/obra%20andrade/bm%2002%20-%20cs/drenagem-bm02.xls'#$''.$bt$328"</definedName>
    <definedName name="SG_14_12_3">"'file:///d:/obra%20andrade/bm%2002%20-%20cs/drenagem-bm02.xls'#$''.$bt$328"</definedName>
    <definedName name="SG_14_12_4">"'file:///d:/obra%20andrade/bm%2002%20-%20cs/drenagem-bm02.xls'#$''.$bt$328"</definedName>
    <definedName name="SG_14_12_5">"'file:///d:/obra%20andrade/bm%2002%20-%20cs/drenagem-bm02.xls'#$''.$bt$328"</definedName>
    <definedName name="SG_14_12_6">"'file:///d:/obra%20andrade/bm%2002%20-%20cs/drenagem-bm02.xls'#$''.$bt$328"</definedName>
    <definedName name="SG_14_12_7">"'file:///d:/obra%20andrade/bm%2002%20-%20cs/drenagem-bm02.xls'#$''.$bt$328"</definedName>
    <definedName name="SG_14_13" localSheetId="1">#REF!</definedName>
    <definedName name="SG_14_13" localSheetId="4">#REF!</definedName>
    <definedName name="SG_14_13" localSheetId="2">#REF!</definedName>
    <definedName name="SG_14_13">#REF!</definedName>
    <definedName name="SG_14_13_2">"'file:///d:/obra%20andrade/bm%2002%20-%20cs/drenagem-bm02.xls'#$''.$bx$332"</definedName>
    <definedName name="SG_14_13_3">"'file:///d:/obra%20andrade/bm%2002%20-%20cs/drenagem-bm02.xls'#$''.$bx$332"</definedName>
    <definedName name="SG_14_13_4">"'file:///d:/obra%20andrade/bm%2002%20-%20cs/drenagem-bm02.xls'#$''.$bx$332"</definedName>
    <definedName name="SG_14_13_5">"'file:///d:/obra%20andrade/bm%2002%20-%20cs/drenagem-bm02.xls'#$''.$bx$332"</definedName>
    <definedName name="SG_14_13_6">"'file:///d:/obra%20andrade/bm%2002%20-%20cs/drenagem-bm02.xls'#$''.$bx$332"</definedName>
    <definedName name="SG_14_13_7">"'file:///d:/obra%20andrade/bm%2002%20-%20cs/drenagem-bm02.xls'#$''.$bx$332"</definedName>
    <definedName name="SG_14_14" localSheetId="1">#REF!</definedName>
    <definedName name="SG_14_14" localSheetId="4">#REF!</definedName>
    <definedName name="SG_14_14" localSheetId="2">#REF!</definedName>
    <definedName name="SG_14_14">#REF!</definedName>
    <definedName name="SG_14_14_2">"'file:///d:/obra%20andrade/bm%2002%20-%20cs/drenagem-bm02.xls'#$''.$cb$336"</definedName>
    <definedName name="SG_14_14_3">"'file:///d:/obra%20andrade/bm%2002%20-%20cs/drenagem-bm02.xls'#$''.$cb$336"</definedName>
    <definedName name="SG_14_14_4">"'file:///d:/obra%20andrade/bm%2002%20-%20cs/drenagem-bm02.xls'#$''.$cb$336"</definedName>
    <definedName name="SG_14_14_5">"'file:///d:/obra%20andrade/bm%2002%20-%20cs/drenagem-bm02.xls'#$''.$cb$336"</definedName>
    <definedName name="SG_14_14_6">"'file:///d:/obra%20andrade/bm%2002%20-%20cs/drenagem-bm02.xls'#$''.$cb$336"</definedName>
    <definedName name="SG_14_14_7">"'file:///d:/obra%20andrade/bm%2002%20-%20cs/drenagem-bm02.xls'#$''.$cb$336"</definedName>
    <definedName name="SG_14_15" localSheetId="1">#REF!</definedName>
    <definedName name="SG_14_15" localSheetId="4">#REF!</definedName>
    <definedName name="SG_14_15" localSheetId="2">#REF!</definedName>
    <definedName name="SG_14_15">#REF!</definedName>
    <definedName name="SG_14_15_2">"'file:///d:/obra%20andrade/bm%2002%20-%20cs/drenagem-bm02.xls'#$''.$cf$340"</definedName>
    <definedName name="SG_14_15_3">"'file:///d:/obra%20andrade/bm%2002%20-%20cs/drenagem-bm02.xls'#$''.$cf$340"</definedName>
    <definedName name="SG_14_15_4">"'file:///d:/obra%20andrade/bm%2002%20-%20cs/drenagem-bm02.xls'#$''.$cf$340"</definedName>
    <definedName name="SG_14_15_5">"'file:///d:/obra%20andrade/bm%2002%20-%20cs/drenagem-bm02.xls'#$''.$cf$340"</definedName>
    <definedName name="SG_14_15_6">"'file:///d:/obra%20andrade/bm%2002%20-%20cs/drenagem-bm02.xls'#$''.$cf$340"</definedName>
    <definedName name="SG_14_15_7">"'file:///d:/obra%20andrade/bm%2002%20-%20cs/drenagem-bm02.xls'#$''.$cf$340"</definedName>
    <definedName name="SG_14_16" localSheetId="1">#REF!</definedName>
    <definedName name="SG_14_16" localSheetId="4">#REF!</definedName>
    <definedName name="SG_14_16" localSheetId="2">#REF!</definedName>
    <definedName name="SG_14_16">#REF!</definedName>
    <definedName name="SG_14_16_2">"'file:///d:/obra%20andrade/bm%2002%20-%20cs/drenagem-bm02.xls'#$''.$am$807"</definedName>
    <definedName name="SG_14_16_3">"'file:///d:/obra%20andrade/bm%2002%20-%20cs/drenagem-bm02.xls'#$''.$am$807"</definedName>
    <definedName name="SG_14_16_4">"'file:///d:/obra%20andrade/bm%2002%20-%20cs/drenagem-bm02.xls'#$''.$am$807"</definedName>
    <definedName name="SG_14_16_5">"'file:///d:/obra%20andrade/bm%2002%20-%20cs/drenagem-bm02.xls'#$''.$am$807"</definedName>
    <definedName name="SG_14_16_6">"'file:///d:/obra%20andrade/bm%2002%20-%20cs/drenagem-bm02.xls'#$''.$am$807"</definedName>
    <definedName name="SG_14_16_7">"'file:///d:/obra%20andrade/bm%2002%20-%20cs/drenagem-bm02.xls'#$''.$am$807"</definedName>
    <definedName name="SG_14_17" localSheetId="1">#REF!</definedName>
    <definedName name="SG_14_17" localSheetId="4">#REF!</definedName>
    <definedName name="SG_14_17" localSheetId="2">#REF!</definedName>
    <definedName name="SG_14_17">#REF!</definedName>
    <definedName name="SG_14_17_2">"'file:///d:/obra%20andrade/bm%2002%20-%20cs/drenagem-bm02.xls'#$''.$aq$811"</definedName>
    <definedName name="SG_14_17_3">"'file:///d:/obra%20andrade/bm%2002%20-%20cs/drenagem-bm02.xls'#$''.$aq$811"</definedName>
    <definedName name="SG_14_17_4">"'file:///d:/obra%20andrade/bm%2002%20-%20cs/drenagem-bm02.xls'#$''.$aq$811"</definedName>
    <definedName name="SG_14_17_5">"'file:///d:/obra%20andrade/bm%2002%20-%20cs/drenagem-bm02.xls'#$''.$aq$811"</definedName>
    <definedName name="SG_14_17_6">"'file:///d:/obra%20andrade/bm%2002%20-%20cs/drenagem-bm02.xls'#$''.$aq$811"</definedName>
    <definedName name="SG_14_17_7">"'file:///d:/obra%20andrade/bm%2002%20-%20cs/drenagem-bm02.xls'#$''.$aq$811"</definedName>
    <definedName name="SG_14_18" localSheetId="1">#REF!</definedName>
    <definedName name="SG_14_18" localSheetId="4">#REF!</definedName>
    <definedName name="SG_14_18" localSheetId="2">#REF!</definedName>
    <definedName name="SG_14_18">#REF!</definedName>
    <definedName name="SG_14_18_2">"'file:///d:/obra%20andrade/bm%2002%20-%20cs/drenagem-bm02.xls'#$''.$au$815"</definedName>
    <definedName name="SG_14_18_3">"'file:///d:/obra%20andrade/bm%2002%20-%20cs/drenagem-bm02.xls'#$''.$au$815"</definedName>
    <definedName name="SG_14_18_4">"'file:///d:/obra%20andrade/bm%2002%20-%20cs/drenagem-bm02.xls'#$''.$au$815"</definedName>
    <definedName name="SG_14_18_5">"'file:///d:/obra%20andrade/bm%2002%20-%20cs/drenagem-bm02.xls'#$''.$au$815"</definedName>
    <definedName name="SG_14_18_6">"'file:///d:/obra%20andrade/bm%2002%20-%20cs/drenagem-bm02.xls'#$''.$au$815"</definedName>
    <definedName name="SG_14_18_7">"'file:///d:/obra%20andrade/bm%2002%20-%20cs/drenagem-bm02.xls'#$''.$au$815"</definedName>
    <definedName name="SG_14_19" localSheetId="1">#REF!</definedName>
    <definedName name="SG_14_19" localSheetId="4">#REF!</definedName>
    <definedName name="SG_14_19" localSheetId="2">#REF!</definedName>
    <definedName name="SG_14_19">#REF!</definedName>
    <definedName name="SG_14_19_2">"'file:///d:/obra%20andrade/bm%2002%20-%20cs/drenagem-bm02.xls'#$''.$ay$819"</definedName>
    <definedName name="SG_14_19_3">"'file:///d:/obra%20andrade/bm%2002%20-%20cs/drenagem-bm02.xls'#$''.$ay$819"</definedName>
    <definedName name="SG_14_19_4">"'file:///d:/obra%20andrade/bm%2002%20-%20cs/drenagem-bm02.xls'#$''.$ay$819"</definedName>
    <definedName name="SG_14_19_5">"'file:///d:/obra%20andrade/bm%2002%20-%20cs/drenagem-bm02.xls'#$''.$ay$819"</definedName>
    <definedName name="SG_14_19_6">"'file:///d:/obra%20andrade/bm%2002%20-%20cs/drenagem-bm02.xls'#$''.$ay$819"</definedName>
    <definedName name="SG_14_19_7">"'file:///d:/obra%20andrade/bm%2002%20-%20cs/drenagem-bm02.xls'#$''.$ay$819"</definedName>
    <definedName name="SG_14_20" localSheetId="1">#REF!</definedName>
    <definedName name="SG_14_20" localSheetId="4">#REF!</definedName>
    <definedName name="SG_14_20" localSheetId="2">#REF!</definedName>
    <definedName name="SG_14_20">#REF!</definedName>
    <definedName name="SG_14_20_2">"'file:///d:/obra%20andrade/bm%2002%20-%20cs/drenagem-bm02.xls'#$''.$bc$823"</definedName>
    <definedName name="SG_14_20_3">"'file:///d:/obra%20andrade/bm%2002%20-%20cs/drenagem-bm02.xls'#$''.$bc$823"</definedName>
    <definedName name="SG_14_20_4">"'file:///d:/obra%20andrade/bm%2002%20-%20cs/drenagem-bm02.xls'#$''.$bc$823"</definedName>
    <definedName name="SG_14_20_5">"'file:///d:/obra%20andrade/bm%2002%20-%20cs/drenagem-bm02.xls'#$''.$bc$823"</definedName>
    <definedName name="SG_14_20_6">"'file:///d:/obra%20andrade/bm%2002%20-%20cs/drenagem-bm02.xls'#$''.$bc$823"</definedName>
    <definedName name="SG_14_20_7">"'file:///d:/obra%20andrade/bm%2002%20-%20cs/drenagem-bm02.xls'#$''.$bc$823"</definedName>
    <definedName name="SG_14_21" localSheetId="1">#REF!</definedName>
    <definedName name="SG_14_21" localSheetId="4">#REF!</definedName>
    <definedName name="SG_14_21" localSheetId="2">#REF!</definedName>
    <definedName name="SG_14_21">#REF!</definedName>
    <definedName name="SG_14_21_2">"'file:///d:/obra%20andrade/bm%2002%20-%20cs/drenagem-bm02.xls'#$''.$bg$827"</definedName>
    <definedName name="SG_14_21_3">"'file:///d:/obra%20andrade/bm%2002%20-%20cs/drenagem-bm02.xls'#$''.$bg$827"</definedName>
    <definedName name="SG_14_21_4">"'file:///d:/obra%20andrade/bm%2002%20-%20cs/drenagem-bm02.xls'#$''.$bg$827"</definedName>
    <definedName name="SG_14_21_5">"'file:///d:/obra%20andrade/bm%2002%20-%20cs/drenagem-bm02.xls'#$''.$bg$827"</definedName>
    <definedName name="SG_14_21_6">"'file:///d:/obra%20andrade/bm%2002%20-%20cs/drenagem-bm02.xls'#$''.$bg$827"</definedName>
    <definedName name="SG_14_21_7">"'file:///d:/obra%20andrade/bm%2002%20-%20cs/drenagem-bm02.xls'#$''.$bg$827"</definedName>
    <definedName name="SG_14_22" localSheetId="1">#REF!</definedName>
    <definedName name="SG_14_22" localSheetId="4">#REF!</definedName>
    <definedName name="SG_14_22" localSheetId="2">#REF!</definedName>
    <definedName name="SG_14_22">#REF!</definedName>
    <definedName name="SG_14_22_2">"'file:///d:/obra%20andrade/bm%2002%20-%20cs/drenagem-bm02.xls'#$''.$bk$831"</definedName>
    <definedName name="SG_14_22_3">"'file:///d:/obra%20andrade/bm%2002%20-%20cs/drenagem-bm02.xls'#$''.$bk$831"</definedName>
    <definedName name="SG_14_22_4">"'file:///d:/obra%20andrade/bm%2002%20-%20cs/drenagem-bm02.xls'#$''.$bk$831"</definedName>
    <definedName name="SG_14_22_5">"'file:///d:/obra%20andrade/bm%2002%20-%20cs/drenagem-bm02.xls'#$''.$bk$831"</definedName>
    <definedName name="SG_14_22_6">"'file:///d:/obra%20andrade/bm%2002%20-%20cs/drenagem-bm02.xls'#$''.$bk$831"</definedName>
    <definedName name="SG_14_22_7">"'file:///d:/obra%20andrade/bm%2002%20-%20cs/drenagem-bm02.xls'#$''.$bk$831"</definedName>
    <definedName name="SG_14_23" localSheetId="1">#REF!</definedName>
    <definedName name="SG_14_23" localSheetId="4">#REF!</definedName>
    <definedName name="SG_14_23" localSheetId="2">#REF!</definedName>
    <definedName name="SG_14_23">#REF!</definedName>
    <definedName name="SG_14_23_2">"'file:///d:/obra%20andrade/bm%2002%20-%20cs/drenagem-bm02.xls'#$''.$bo$835"</definedName>
    <definedName name="SG_14_23_3">"'file:///d:/obra%20andrade/bm%2002%20-%20cs/drenagem-bm02.xls'#$''.$bo$835"</definedName>
    <definedName name="SG_14_23_4">"'file:///d:/obra%20andrade/bm%2002%20-%20cs/drenagem-bm02.xls'#$''.$bo$835"</definedName>
    <definedName name="SG_14_23_5">"'file:///d:/obra%20andrade/bm%2002%20-%20cs/drenagem-bm02.xls'#$''.$bo$835"</definedName>
    <definedName name="SG_14_23_6">"'file:///d:/obra%20andrade/bm%2002%20-%20cs/drenagem-bm02.xls'#$''.$bo$835"</definedName>
    <definedName name="SG_14_23_7">"'file:///d:/obra%20andrade/bm%2002%20-%20cs/drenagem-bm02.xls'#$''.$bo$835"</definedName>
    <definedName name="SG_14_24" localSheetId="1">#REF!</definedName>
    <definedName name="SG_14_24" localSheetId="4">#REF!</definedName>
    <definedName name="SG_14_24" localSheetId="2">#REF!</definedName>
    <definedName name="SG_14_24">#REF!</definedName>
    <definedName name="SG_14_24_2">"'file:///d:/obra%20andrade/bm%2002%20-%20cs/drenagem-bm02.xls'#$''.$bs$839"</definedName>
    <definedName name="SG_14_24_3">"'file:///d:/obra%20andrade/bm%2002%20-%20cs/drenagem-bm02.xls'#$''.$bs$839"</definedName>
    <definedName name="SG_14_24_4">"'file:///d:/obra%20andrade/bm%2002%20-%20cs/drenagem-bm02.xls'#$''.$bs$839"</definedName>
    <definedName name="SG_14_24_5">"'file:///d:/obra%20andrade/bm%2002%20-%20cs/drenagem-bm02.xls'#$''.$bs$839"</definedName>
    <definedName name="SG_14_24_6">"'file:///d:/obra%20andrade/bm%2002%20-%20cs/drenagem-bm02.xls'#$''.$bs$839"</definedName>
    <definedName name="SG_14_24_7">"'file:///d:/obra%20andrade/bm%2002%20-%20cs/drenagem-bm02.xls'#$''.$bs$839"</definedName>
    <definedName name="SG_14_25" localSheetId="1">#REF!</definedName>
    <definedName name="SG_14_25" localSheetId="4">#REF!</definedName>
    <definedName name="SG_14_25" localSheetId="2">#REF!</definedName>
    <definedName name="SG_14_25">#REF!</definedName>
    <definedName name="SG_14_25_2">"'file:///d:/obra%20andrade/bm%2002%20-%20cs/drenagem-bm02.xls'#$''.$bw$843"</definedName>
    <definedName name="SG_14_25_3">"'file:///d:/obra%20andrade/bm%2002%20-%20cs/drenagem-bm02.xls'#$''.$bw$843"</definedName>
    <definedName name="SG_14_25_4">"'file:///d:/obra%20andrade/bm%2002%20-%20cs/drenagem-bm02.xls'#$''.$bw$843"</definedName>
    <definedName name="SG_14_25_5">"'file:///d:/obra%20andrade/bm%2002%20-%20cs/drenagem-bm02.xls'#$''.$bw$843"</definedName>
    <definedName name="SG_14_25_6">"'file:///d:/obra%20andrade/bm%2002%20-%20cs/drenagem-bm02.xls'#$''.$bw$843"</definedName>
    <definedName name="SG_14_25_7">"'file:///d:/obra%20andrade/bm%2002%20-%20cs/drenagem-bm02.xls'#$''.$bw$843"</definedName>
    <definedName name="SG_15_01" localSheetId="1">#REF!</definedName>
    <definedName name="SG_15_01" localSheetId="4">#REF!</definedName>
    <definedName name="SG_15_01" localSheetId="2">#REF!</definedName>
    <definedName name="SG_15_01">#REF!</definedName>
    <definedName name="SG_15_01_2">"'file:///d:/obra%20andrade/bm%2002%20-%20cs/drenagem-bm02.xls'#$''.$cl$346"</definedName>
    <definedName name="SG_15_01_3">"'file:///d:/obra%20andrade/bm%2002%20-%20cs/drenagem-bm02.xls'#$''.$cl$346"</definedName>
    <definedName name="SG_15_01_4">"'file:///d:/obra%20andrade/bm%2002%20-%20cs/drenagem-bm02.xls'#$''.$cl$346"</definedName>
    <definedName name="SG_15_01_5">"'file:///d:/obra%20andrade/bm%2002%20-%20cs/drenagem-bm02.xls'#$''.$cl$346"</definedName>
    <definedName name="SG_15_01_6">"'file:///d:/obra%20andrade/bm%2002%20-%20cs/drenagem-bm02.xls'#$''.$cl$346"</definedName>
    <definedName name="SG_15_01_7">"'file:///d:/obra%20andrade/bm%2002%20-%20cs/drenagem-bm02.xls'#$''.$cl$346"</definedName>
    <definedName name="SG_15_02" localSheetId="1">#REF!</definedName>
    <definedName name="SG_15_02" localSheetId="4">#REF!</definedName>
    <definedName name="SG_15_02" localSheetId="2">#REF!</definedName>
    <definedName name="SG_15_02">#REF!</definedName>
    <definedName name="SG_15_02_2">"'file:///d:/obra%20andrade/bm%2002%20-%20cs/drenagem-bm02.xls'#$''.$cp$350"</definedName>
    <definedName name="SG_15_02_3">"'file:///d:/obra%20andrade/bm%2002%20-%20cs/drenagem-bm02.xls'#$''.$cp$350"</definedName>
    <definedName name="SG_15_02_4">"'file:///d:/obra%20andrade/bm%2002%20-%20cs/drenagem-bm02.xls'#$''.$cp$350"</definedName>
    <definedName name="SG_15_02_5">"'file:///d:/obra%20andrade/bm%2002%20-%20cs/drenagem-bm02.xls'#$''.$cp$350"</definedName>
    <definedName name="SG_15_02_6">"'file:///d:/obra%20andrade/bm%2002%20-%20cs/drenagem-bm02.xls'#$''.$cp$350"</definedName>
    <definedName name="SG_15_02_7">"'file:///d:/obra%20andrade/bm%2002%20-%20cs/drenagem-bm02.xls'#$''.$cp$350"</definedName>
    <definedName name="SG_15_03" localSheetId="1">#REF!</definedName>
    <definedName name="SG_15_03" localSheetId="4">#REF!</definedName>
    <definedName name="SG_15_03" localSheetId="2">#REF!</definedName>
    <definedName name="SG_15_03">#REF!</definedName>
    <definedName name="SG_15_03_2">"'file:///d:/obra%20andrade/bm%2002%20-%20cs/drenagem-bm02.xls'#$''.$ct$354"</definedName>
    <definedName name="SG_15_03_3">"'file:///d:/obra%20andrade/bm%2002%20-%20cs/drenagem-bm02.xls'#$''.$ct$354"</definedName>
    <definedName name="SG_15_03_4">"'file:///d:/obra%20andrade/bm%2002%20-%20cs/drenagem-bm02.xls'#$''.$ct$354"</definedName>
    <definedName name="SG_15_03_5">"'file:///d:/obra%20andrade/bm%2002%20-%20cs/drenagem-bm02.xls'#$''.$ct$354"</definedName>
    <definedName name="SG_15_03_6">"'file:///d:/obra%20andrade/bm%2002%20-%20cs/drenagem-bm02.xls'#$''.$ct$354"</definedName>
    <definedName name="SG_15_03_7">"'file:///d:/obra%20andrade/bm%2002%20-%20cs/drenagem-bm02.xls'#$''.$ct$354"</definedName>
    <definedName name="SG_15_04" localSheetId="1">#REF!</definedName>
    <definedName name="SG_15_04" localSheetId="4">#REF!</definedName>
    <definedName name="SG_15_04" localSheetId="2">#REF!</definedName>
    <definedName name="SG_15_04">#REF!</definedName>
    <definedName name="SG_15_04_2">"'file:///d:/obra%20andrade/bm%2002%20-%20cs/drenagem-bm02.xls'#$''.$cx$358"</definedName>
    <definedName name="SG_15_04_3">"'file:///d:/obra%20andrade/bm%2002%20-%20cs/drenagem-bm02.xls'#$''.$cx$358"</definedName>
    <definedName name="SG_15_04_4">"'file:///d:/obra%20andrade/bm%2002%20-%20cs/drenagem-bm02.xls'#$''.$cx$358"</definedName>
    <definedName name="SG_15_04_5">"'file:///d:/obra%20andrade/bm%2002%20-%20cs/drenagem-bm02.xls'#$''.$cx$358"</definedName>
    <definedName name="SG_15_04_6">"'file:///d:/obra%20andrade/bm%2002%20-%20cs/drenagem-bm02.xls'#$''.$cx$358"</definedName>
    <definedName name="SG_15_04_7">"'file:///d:/obra%20andrade/bm%2002%20-%20cs/drenagem-bm02.xls'#$''.$cx$358"</definedName>
    <definedName name="SG_15_05" localSheetId="1">#REF!</definedName>
    <definedName name="SG_15_05" localSheetId="4">#REF!</definedName>
    <definedName name="SG_15_05" localSheetId="2">#REF!</definedName>
    <definedName name="SG_15_05">#REF!</definedName>
    <definedName name="SG_15_05_2">"'file:///d:/obra%20andrade/bm%2002%20-%20cs/drenagem-bm02.xls'#$''.$db$362"</definedName>
    <definedName name="SG_15_05_3">"'file:///d:/obra%20andrade/bm%2002%20-%20cs/drenagem-bm02.xls'#$''.$db$362"</definedName>
    <definedName name="SG_15_05_4">"'file:///d:/obra%20andrade/bm%2002%20-%20cs/drenagem-bm02.xls'#$''.$db$362"</definedName>
    <definedName name="SG_15_05_5">"'file:///d:/obra%20andrade/bm%2002%20-%20cs/drenagem-bm02.xls'#$''.$db$362"</definedName>
    <definedName name="SG_15_05_6">"'file:///d:/obra%20andrade/bm%2002%20-%20cs/drenagem-bm02.xls'#$''.$db$362"</definedName>
    <definedName name="SG_15_05_7">"'file:///d:/obra%20andrade/bm%2002%20-%20cs/drenagem-bm02.xls'#$''.$db$362"</definedName>
    <definedName name="SG_15_06" localSheetId="1">#REF!</definedName>
    <definedName name="SG_15_06" localSheetId="4">#REF!</definedName>
    <definedName name="SG_15_06" localSheetId="2">#REF!</definedName>
    <definedName name="SG_15_06">#REF!</definedName>
    <definedName name="SG_15_06_2">"'file:///d:/obra%20andrade/bm%2002%20-%20cs/drenagem-bm02.xls'#$''.$df$366"</definedName>
    <definedName name="SG_15_06_3">"'file:///d:/obra%20andrade/bm%2002%20-%20cs/drenagem-bm02.xls'#$''.$df$366"</definedName>
    <definedName name="SG_15_06_4">"'file:///d:/obra%20andrade/bm%2002%20-%20cs/drenagem-bm02.xls'#$''.$df$366"</definedName>
    <definedName name="SG_15_06_5">"'file:///d:/obra%20andrade/bm%2002%20-%20cs/drenagem-bm02.xls'#$''.$df$366"</definedName>
    <definedName name="SG_15_06_6">"'file:///d:/obra%20andrade/bm%2002%20-%20cs/drenagem-bm02.xls'#$''.$df$366"</definedName>
    <definedName name="SG_15_06_7">"'file:///d:/obra%20andrade/bm%2002%20-%20cs/drenagem-bm02.xls'#$''.$df$366"</definedName>
    <definedName name="SG_15_07" localSheetId="1">#REF!</definedName>
    <definedName name="SG_15_07" localSheetId="4">#REF!</definedName>
    <definedName name="SG_15_07" localSheetId="2">#REF!</definedName>
    <definedName name="SG_15_07">#REF!</definedName>
    <definedName name="SG_15_07_2">"'file:///d:/obra%20andrade/bm%2002%20-%20cs/drenagem-bm02.xls'#$''.$dj$370"</definedName>
    <definedName name="SG_15_07_3">"'file:///d:/obra%20andrade/bm%2002%20-%20cs/drenagem-bm02.xls'#$''.$dj$370"</definedName>
    <definedName name="SG_15_07_4">"'file:///d:/obra%20andrade/bm%2002%20-%20cs/drenagem-bm02.xls'#$''.$dj$370"</definedName>
    <definedName name="SG_15_07_5">"'file:///d:/obra%20andrade/bm%2002%20-%20cs/drenagem-bm02.xls'#$''.$dj$370"</definedName>
    <definedName name="SG_15_07_6">"'file:///d:/obra%20andrade/bm%2002%20-%20cs/drenagem-bm02.xls'#$''.$dj$370"</definedName>
    <definedName name="SG_15_07_7">"'file:///d:/obra%20andrade/bm%2002%20-%20cs/drenagem-bm02.xls'#$''.$dj$370"</definedName>
    <definedName name="SG_15_08" localSheetId="1">#REF!</definedName>
    <definedName name="SG_15_08" localSheetId="4">#REF!</definedName>
    <definedName name="SG_15_08" localSheetId="2">#REF!</definedName>
    <definedName name="SG_15_08">#REF!</definedName>
    <definedName name="SG_15_08_2">"'file:///d:/obra%20andrade/bm%2002%20-%20cs/drenagem-bm02.xls'#$''.$dn$374"</definedName>
    <definedName name="SG_15_08_3">"'file:///d:/obra%20andrade/bm%2002%20-%20cs/drenagem-bm02.xls'#$''.$dn$374"</definedName>
    <definedName name="SG_15_08_4">"'file:///d:/obra%20andrade/bm%2002%20-%20cs/drenagem-bm02.xls'#$''.$dn$374"</definedName>
    <definedName name="SG_15_08_5">"'file:///d:/obra%20andrade/bm%2002%20-%20cs/drenagem-bm02.xls'#$''.$dn$374"</definedName>
    <definedName name="SG_15_08_6">"'file:///d:/obra%20andrade/bm%2002%20-%20cs/drenagem-bm02.xls'#$''.$dn$374"</definedName>
    <definedName name="SG_15_08_7">"'file:///d:/obra%20andrade/bm%2002%20-%20cs/drenagem-bm02.xls'#$''.$dn$374"</definedName>
    <definedName name="SG_15_09" localSheetId="1">#REF!</definedName>
    <definedName name="SG_15_09" localSheetId="4">#REF!</definedName>
    <definedName name="SG_15_09" localSheetId="2">#REF!</definedName>
    <definedName name="SG_15_09">#REF!</definedName>
    <definedName name="SG_15_09_2">"'file:///d:/obra%20andrade/bm%2002%20-%20cs/drenagem-bm02.xls'#$''.$dr$378"</definedName>
    <definedName name="SG_15_09_3">"'file:///d:/obra%20andrade/bm%2002%20-%20cs/drenagem-bm02.xls'#$''.$dr$378"</definedName>
    <definedName name="SG_15_09_4">"'file:///d:/obra%20andrade/bm%2002%20-%20cs/drenagem-bm02.xls'#$''.$dr$378"</definedName>
    <definedName name="SG_15_09_5">"'file:///d:/obra%20andrade/bm%2002%20-%20cs/drenagem-bm02.xls'#$''.$dr$378"</definedName>
    <definedName name="SG_15_09_6">"'file:///d:/obra%20andrade/bm%2002%20-%20cs/drenagem-bm02.xls'#$''.$dr$378"</definedName>
    <definedName name="SG_15_09_7">"'file:///d:/obra%20andrade/bm%2002%20-%20cs/drenagem-bm02.xls'#$''.$dr$378"</definedName>
    <definedName name="SG_15_10" localSheetId="1">#REF!</definedName>
    <definedName name="SG_15_10" localSheetId="4">#REF!</definedName>
    <definedName name="SG_15_10" localSheetId="2">#REF!</definedName>
    <definedName name="SG_15_10">#REF!</definedName>
    <definedName name="SG_15_10_2">"'file:///d:/obra%20andrade/bm%2002%20-%20cs/drenagem-bm02.xls'#$''.$dv$382"</definedName>
    <definedName name="SG_15_10_3">"'file:///d:/obra%20andrade/bm%2002%20-%20cs/drenagem-bm02.xls'#$''.$dv$382"</definedName>
    <definedName name="SG_15_10_4">"'file:///d:/obra%20andrade/bm%2002%20-%20cs/drenagem-bm02.xls'#$''.$dv$382"</definedName>
    <definedName name="SG_15_10_5">"'file:///d:/obra%20andrade/bm%2002%20-%20cs/drenagem-bm02.xls'#$''.$dv$382"</definedName>
    <definedName name="SG_15_10_6">"'file:///d:/obra%20andrade/bm%2002%20-%20cs/drenagem-bm02.xls'#$''.$dv$382"</definedName>
    <definedName name="SG_15_10_7">"'file:///d:/obra%20andrade/bm%2002%20-%20cs/drenagem-bm02.xls'#$''.$dv$382"</definedName>
    <definedName name="SG_15_11" localSheetId="1">#REF!</definedName>
    <definedName name="SG_15_11" localSheetId="4">#REF!</definedName>
    <definedName name="SG_15_11" localSheetId="2">#REF!</definedName>
    <definedName name="SG_15_11">#REF!</definedName>
    <definedName name="SG_15_11_2">"'file:///d:/obra%20andrade/bm%2002%20-%20cs/drenagem-bm02.xls'#$''.$dz$386"</definedName>
    <definedName name="SG_15_11_3">"'file:///d:/obra%20andrade/bm%2002%20-%20cs/drenagem-bm02.xls'#$''.$dz$386"</definedName>
    <definedName name="SG_15_11_4">"'file:///d:/obra%20andrade/bm%2002%20-%20cs/drenagem-bm02.xls'#$''.$dz$386"</definedName>
    <definedName name="SG_15_11_5">"'file:///d:/obra%20andrade/bm%2002%20-%20cs/drenagem-bm02.xls'#$''.$dz$386"</definedName>
    <definedName name="SG_15_11_6">"'file:///d:/obra%20andrade/bm%2002%20-%20cs/drenagem-bm02.xls'#$''.$dz$386"</definedName>
    <definedName name="SG_15_11_7">"'file:///d:/obra%20andrade/bm%2002%20-%20cs/drenagem-bm02.xls'#$''.$dz$386"</definedName>
    <definedName name="SG_15_12" localSheetId="1">#REF!</definedName>
    <definedName name="SG_15_12" localSheetId="4">#REF!</definedName>
    <definedName name="SG_15_12" localSheetId="2">#REF!</definedName>
    <definedName name="SG_15_12">#REF!</definedName>
    <definedName name="SG_15_12_2">"'file:///d:/obra%20andrade/bm%2002%20-%20cs/drenagem-bm02.xls'#$''.$ed$390"</definedName>
    <definedName name="SG_15_12_3">"'file:///d:/obra%20andrade/bm%2002%20-%20cs/drenagem-bm02.xls'#$''.$ed$390"</definedName>
    <definedName name="SG_15_12_4">"'file:///d:/obra%20andrade/bm%2002%20-%20cs/drenagem-bm02.xls'#$''.$ed$390"</definedName>
    <definedName name="SG_15_12_5">"'file:///d:/obra%20andrade/bm%2002%20-%20cs/drenagem-bm02.xls'#$''.$ed$390"</definedName>
    <definedName name="SG_15_12_6">"'file:///d:/obra%20andrade/bm%2002%20-%20cs/drenagem-bm02.xls'#$''.$ed$390"</definedName>
    <definedName name="SG_15_12_7">"'file:///d:/obra%20andrade/bm%2002%20-%20cs/drenagem-bm02.xls'#$''.$ed$390"</definedName>
    <definedName name="SG_15_13" localSheetId="1">#REF!</definedName>
    <definedName name="SG_15_13" localSheetId="4">#REF!</definedName>
    <definedName name="SG_15_13" localSheetId="2">#REF!</definedName>
    <definedName name="SG_15_13">#REF!</definedName>
    <definedName name="SG_15_13_2">"'file:///d:/obra%20andrade/bm%2002%20-%20cs/drenagem-bm02.xls'#$''.$eh$394"</definedName>
    <definedName name="SG_15_13_3">"'file:///d:/obra%20andrade/bm%2002%20-%20cs/drenagem-bm02.xls'#$''.$eh$394"</definedName>
    <definedName name="SG_15_13_4">"'file:///d:/obra%20andrade/bm%2002%20-%20cs/drenagem-bm02.xls'#$''.$eh$394"</definedName>
    <definedName name="SG_15_13_5">"'file:///d:/obra%20andrade/bm%2002%20-%20cs/drenagem-bm02.xls'#$''.$eh$394"</definedName>
    <definedName name="SG_15_13_6">"'file:///d:/obra%20andrade/bm%2002%20-%20cs/drenagem-bm02.xls'#$''.$eh$394"</definedName>
    <definedName name="SG_15_13_7">"'file:///d:/obra%20andrade/bm%2002%20-%20cs/drenagem-bm02.xls'#$''.$eh$394"</definedName>
    <definedName name="SG_15_14" localSheetId="1">#REF!</definedName>
    <definedName name="SG_15_14" localSheetId="4">#REF!</definedName>
    <definedName name="SG_15_14" localSheetId="2">#REF!</definedName>
    <definedName name="SG_15_14">#REF!</definedName>
    <definedName name="SG_15_14_2">"'file:///d:/obra%20andrade/bm%2002%20-%20cs/drenagem-bm02.xls'#$''.$el$398"</definedName>
    <definedName name="SG_15_14_3">"'file:///d:/obra%20andrade/bm%2002%20-%20cs/drenagem-bm02.xls'#$''.$el$398"</definedName>
    <definedName name="SG_15_14_4">"'file:///d:/obra%20andrade/bm%2002%20-%20cs/drenagem-bm02.xls'#$''.$el$398"</definedName>
    <definedName name="SG_15_14_5">"'file:///d:/obra%20andrade/bm%2002%20-%20cs/drenagem-bm02.xls'#$''.$el$398"</definedName>
    <definedName name="SG_15_14_6">"'file:///d:/obra%20andrade/bm%2002%20-%20cs/drenagem-bm02.xls'#$''.$el$398"</definedName>
    <definedName name="SG_15_14_7">"'file:///d:/obra%20andrade/bm%2002%20-%20cs/drenagem-bm02.xls'#$''.$el$398"</definedName>
    <definedName name="SG_15_15" localSheetId="1">#REF!</definedName>
    <definedName name="SG_15_15" localSheetId="4">#REF!</definedName>
    <definedName name="SG_15_15" localSheetId="2">#REF!</definedName>
    <definedName name="SG_15_15">#REF!</definedName>
    <definedName name="SG_15_15_2">"'file:///d:/obra%20andrade/bm%2002%20-%20cs/drenagem-bm02.xls'#$''.$ep$402"</definedName>
    <definedName name="SG_15_15_3">"'file:///d:/obra%20andrade/bm%2002%20-%20cs/drenagem-bm02.xls'#$''.$ep$402"</definedName>
    <definedName name="SG_15_15_4">"'file:///d:/obra%20andrade/bm%2002%20-%20cs/drenagem-bm02.xls'#$''.$ep$402"</definedName>
    <definedName name="SG_15_15_5">"'file:///d:/obra%20andrade/bm%2002%20-%20cs/drenagem-bm02.xls'#$''.$ep$402"</definedName>
    <definedName name="SG_15_15_6">"'file:///d:/obra%20andrade/bm%2002%20-%20cs/drenagem-bm02.xls'#$''.$ep$402"</definedName>
    <definedName name="SG_15_15_7">"'file:///d:/obra%20andrade/bm%2002%20-%20cs/drenagem-bm02.xls'#$''.$ep$402"</definedName>
    <definedName name="SG_15_16" localSheetId="1">#REF!</definedName>
    <definedName name="SG_15_16" localSheetId="4">#REF!</definedName>
    <definedName name="SG_15_16" localSheetId="2">#REF!</definedName>
    <definedName name="SG_15_16">#REF!</definedName>
    <definedName name="SG_15_16_2">"'file:///d:/obra%20andrade/bm%2002%20-%20cs/drenagem-bm02.xls'#$''.$ek$909"</definedName>
    <definedName name="SG_15_16_3">"'file:///d:/obra%20andrade/bm%2002%20-%20cs/drenagem-bm02.xls'#$''.$ek$909"</definedName>
    <definedName name="SG_15_16_4">"'file:///d:/obra%20andrade/bm%2002%20-%20cs/drenagem-bm02.xls'#$''.$ek$909"</definedName>
    <definedName name="SG_15_16_5">"'file:///d:/obra%20andrade/bm%2002%20-%20cs/drenagem-bm02.xls'#$''.$ek$909"</definedName>
    <definedName name="SG_15_16_6">"'file:///d:/obra%20andrade/bm%2002%20-%20cs/drenagem-bm02.xls'#$''.$ek$909"</definedName>
    <definedName name="SG_15_16_7">"'file:///d:/obra%20andrade/bm%2002%20-%20cs/drenagem-bm02.xls'#$''.$ek$909"</definedName>
    <definedName name="SG_15_17" localSheetId="1">#REF!</definedName>
    <definedName name="SG_15_17" localSheetId="4">#REF!</definedName>
    <definedName name="SG_15_17" localSheetId="2">#REF!</definedName>
    <definedName name="SG_15_17">#REF!</definedName>
    <definedName name="SG_15_17_2">"'file:///d:/obra%20andrade/bm%2002%20-%20cs/drenagem-bm02.xls'#$''.$eo$913"</definedName>
    <definedName name="SG_15_17_3">"'file:///d:/obra%20andrade/bm%2002%20-%20cs/drenagem-bm02.xls'#$''.$eo$913"</definedName>
    <definedName name="SG_15_17_4">"'file:///d:/obra%20andrade/bm%2002%20-%20cs/drenagem-bm02.xls'#$''.$eo$913"</definedName>
    <definedName name="SG_15_17_5">"'file:///d:/obra%20andrade/bm%2002%20-%20cs/drenagem-bm02.xls'#$''.$eo$913"</definedName>
    <definedName name="SG_15_17_6">"'file:///d:/obra%20andrade/bm%2002%20-%20cs/drenagem-bm02.xls'#$''.$eo$913"</definedName>
    <definedName name="SG_15_17_7">"'file:///d:/obra%20andrade/bm%2002%20-%20cs/drenagem-bm02.xls'#$''.$eo$913"</definedName>
    <definedName name="SG_15_18" localSheetId="1">#REF!</definedName>
    <definedName name="SG_15_18" localSheetId="4">#REF!</definedName>
    <definedName name="SG_15_18" localSheetId="2">#REF!</definedName>
    <definedName name="SG_15_18">#REF!</definedName>
    <definedName name="SG_15_18_2">"'file:///d:/obra%20andrade/bm%2002%20-%20cs/drenagem-bm02.xls'#$''.$es$917"</definedName>
    <definedName name="SG_15_18_3">"'file:///d:/obra%20andrade/bm%2002%20-%20cs/drenagem-bm02.xls'#$''.$es$917"</definedName>
    <definedName name="SG_15_18_4">"'file:///d:/obra%20andrade/bm%2002%20-%20cs/drenagem-bm02.xls'#$''.$es$917"</definedName>
    <definedName name="SG_15_18_5">"'file:///d:/obra%20andrade/bm%2002%20-%20cs/drenagem-bm02.xls'#$''.$es$917"</definedName>
    <definedName name="SG_15_18_6">"'file:///d:/obra%20andrade/bm%2002%20-%20cs/drenagem-bm02.xls'#$''.$es$917"</definedName>
    <definedName name="SG_15_18_7">"'file:///d:/obra%20andrade/bm%2002%20-%20cs/drenagem-bm02.xls'#$''.$es$917"</definedName>
    <definedName name="SG_15_19" localSheetId="1">#REF!</definedName>
    <definedName name="SG_15_19" localSheetId="4">#REF!</definedName>
    <definedName name="SG_15_19" localSheetId="2">#REF!</definedName>
    <definedName name="SG_15_19">#REF!</definedName>
    <definedName name="SG_15_19_2">"'file:///d:/obra%20andrade/bm%2002%20-%20cs/drenagem-bm02.xls'#$''.$ew$921"</definedName>
    <definedName name="SG_15_19_3">"'file:///d:/obra%20andrade/bm%2002%20-%20cs/drenagem-bm02.xls'#$''.$ew$921"</definedName>
    <definedName name="SG_15_19_4">"'file:///d:/obra%20andrade/bm%2002%20-%20cs/drenagem-bm02.xls'#$''.$ew$921"</definedName>
    <definedName name="SG_15_19_5">"'file:///d:/obra%20andrade/bm%2002%20-%20cs/drenagem-bm02.xls'#$''.$ew$921"</definedName>
    <definedName name="SG_15_19_6">"'file:///d:/obra%20andrade/bm%2002%20-%20cs/drenagem-bm02.xls'#$''.$ew$921"</definedName>
    <definedName name="SG_15_19_7">"'file:///d:/obra%20andrade/bm%2002%20-%20cs/drenagem-bm02.xls'#$''.$ew$921"</definedName>
    <definedName name="SG_15_20" localSheetId="1">#REF!</definedName>
    <definedName name="SG_15_20" localSheetId="4">#REF!</definedName>
    <definedName name="SG_15_20" localSheetId="2">#REF!</definedName>
    <definedName name="SG_15_20">#REF!</definedName>
    <definedName name="SG_15_20_2">"'file:///d:/obra%20andrade/bm%2002%20-%20cs/drenagem-bm02.xls'#$''.$fa$925"</definedName>
    <definedName name="SG_15_20_3">"'file:///d:/obra%20andrade/bm%2002%20-%20cs/drenagem-bm02.xls'#$''.$fa$925"</definedName>
    <definedName name="SG_15_20_4">"'file:///d:/obra%20andrade/bm%2002%20-%20cs/drenagem-bm02.xls'#$''.$fa$925"</definedName>
    <definedName name="SG_15_20_5">"'file:///d:/obra%20andrade/bm%2002%20-%20cs/drenagem-bm02.xls'#$''.$fa$925"</definedName>
    <definedName name="SG_15_20_6">"'file:///d:/obra%20andrade/bm%2002%20-%20cs/drenagem-bm02.xls'#$''.$fa$925"</definedName>
    <definedName name="SG_15_20_7">"'file:///d:/obra%20andrade/bm%2002%20-%20cs/drenagem-bm02.xls'#$''.$fa$925"</definedName>
    <definedName name="SG_15_21" localSheetId="1">#REF!</definedName>
    <definedName name="SG_15_21" localSheetId="4">#REF!</definedName>
    <definedName name="SG_15_21" localSheetId="2">#REF!</definedName>
    <definedName name="SG_15_21">#REF!</definedName>
    <definedName name="SG_15_21_2">"'file:///d:/obra%20andrade/bm%2002%20-%20cs/drenagem-bm02.xls'#$''.$fe$929"</definedName>
    <definedName name="SG_15_21_3">"'file:///d:/obra%20andrade/bm%2002%20-%20cs/drenagem-bm02.xls'#$''.$fe$929"</definedName>
    <definedName name="SG_15_21_4">"'file:///d:/obra%20andrade/bm%2002%20-%20cs/drenagem-bm02.xls'#$''.$fe$929"</definedName>
    <definedName name="SG_15_21_5">"'file:///d:/obra%20andrade/bm%2002%20-%20cs/drenagem-bm02.xls'#$''.$fe$929"</definedName>
    <definedName name="SG_15_21_6">"'file:///d:/obra%20andrade/bm%2002%20-%20cs/drenagem-bm02.xls'#$''.$fe$929"</definedName>
    <definedName name="SG_15_21_7">"'file:///d:/obra%20andrade/bm%2002%20-%20cs/drenagem-bm02.xls'#$''.$fe$929"</definedName>
    <definedName name="SG_15_22" localSheetId="1">#REF!</definedName>
    <definedName name="SG_15_22" localSheetId="4">#REF!</definedName>
    <definedName name="SG_15_22" localSheetId="2">#REF!</definedName>
    <definedName name="SG_15_22">#REF!</definedName>
    <definedName name="SG_15_22_2">"'file:///d:/obra%20andrade/bm%2002%20-%20cs/drenagem-bm02.xls'#$''.$fi$933"</definedName>
    <definedName name="SG_15_22_3">"'file:///d:/obra%20andrade/bm%2002%20-%20cs/drenagem-bm02.xls'#$''.$fi$933"</definedName>
    <definedName name="SG_15_22_4">"'file:///d:/obra%20andrade/bm%2002%20-%20cs/drenagem-bm02.xls'#$''.$fi$933"</definedName>
    <definedName name="SG_15_22_5">"'file:///d:/obra%20andrade/bm%2002%20-%20cs/drenagem-bm02.xls'#$''.$fi$933"</definedName>
    <definedName name="SG_15_22_6">"'file:///d:/obra%20andrade/bm%2002%20-%20cs/drenagem-bm02.xls'#$''.$fi$933"</definedName>
    <definedName name="SG_15_22_7">"'file:///d:/obra%20andrade/bm%2002%20-%20cs/drenagem-bm02.xls'#$''.$fi$933"</definedName>
    <definedName name="SG_15_23" localSheetId="1">#REF!</definedName>
    <definedName name="SG_15_23" localSheetId="4">#REF!</definedName>
    <definedName name="SG_15_23" localSheetId="2">#REF!</definedName>
    <definedName name="SG_15_23">#REF!</definedName>
    <definedName name="SG_15_23_2">"'file:///d:/obra%20andrade/bm%2002%20-%20cs/drenagem-bm02.xls'#$''.$fm$937"</definedName>
    <definedName name="SG_15_23_3">"'file:///d:/obra%20andrade/bm%2002%20-%20cs/drenagem-bm02.xls'#$''.$fm$937"</definedName>
    <definedName name="SG_15_23_4">"'file:///d:/obra%20andrade/bm%2002%20-%20cs/drenagem-bm02.xls'#$''.$fm$937"</definedName>
    <definedName name="SG_15_23_5">"'file:///d:/obra%20andrade/bm%2002%20-%20cs/drenagem-bm02.xls'#$''.$fm$937"</definedName>
    <definedName name="SG_15_23_6">"'file:///d:/obra%20andrade/bm%2002%20-%20cs/drenagem-bm02.xls'#$''.$fm$937"</definedName>
    <definedName name="SG_15_23_7">"'file:///d:/obra%20andrade/bm%2002%20-%20cs/drenagem-bm02.xls'#$''.$fm$937"</definedName>
    <definedName name="SG_15_24" localSheetId="1">#REF!</definedName>
    <definedName name="SG_15_24" localSheetId="4">#REF!</definedName>
    <definedName name="SG_15_24" localSheetId="2">#REF!</definedName>
    <definedName name="SG_15_24">#REF!</definedName>
    <definedName name="SG_15_24_2">"'file:///d:/obra%20andrade/bm%2002%20-%20cs/drenagem-bm02.xls'#$''.$fq$941"</definedName>
    <definedName name="SG_15_24_3">"'file:///d:/obra%20andrade/bm%2002%20-%20cs/drenagem-bm02.xls'#$''.$fq$941"</definedName>
    <definedName name="SG_15_24_4">"'file:///d:/obra%20andrade/bm%2002%20-%20cs/drenagem-bm02.xls'#$''.$fq$941"</definedName>
    <definedName name="SG_15_24_5">"'file:///d:/obra%20andrade/bm%2002%20-%20cs/drenagem-bm02.xls'#$''.$fq$941"</definedName>
    <definedName name="SG_15_24_6">"'file:///d:/obra%20andrade/bm%2002%20-%20cs/drenagem-bm02.xls'#$''.$fq$941"</definedName>
    <definedName name="SG_15_24_7">"'file:///d:/obra%20andrade/bm%2002%20-%20cs/drenagem-bm02.xls'#$''.$fq$941"</definedName>
    <definedName name="SG_15_25" localSheetId="1">#REF!</definedName>
    <definedName name="SG_15_25" localSheetId="4">#REF!</definedName>
    <definedName name="SG_15_25" localSheetId="2">#REF!</definedName>
    <definedName name="SG_15_25">#REF!</definedName>
    <definedName name="SG_15_25_2">"'file:///d:/obra%20andrade/bm%2002%20-%20cs/drenagem-bm02.xls'#$''.$fu$945"</definedName>
    <definedName name="SG_15_25_3">"'file:///d:/obra%20andrade/bm%2002%20-%20cs/drenagem-bm02.xls'#$''.$fu$945"</definedName>
    <definedName name="SG_15_25_4">"'file:///d:/obra%20andrade/bm%2002%20-%20cs/drenagem-bm02.xls'#$''.$fu$945"</definedName>
    <definedName name="SG_15_25_5">"'file:///d:/obra%20andrade/bm%2002%20-%20cs/drenagem-bm02.xls'#$''.$fu$945"</definedName>
    <definedName name="SG_15_25_6">"'file:///d:/obra%20andrade/bm%2002%20-%20cs/drenagem-bm02.xls'#$''.$fu$945"</definedName>
    <definedName name="SG_15_25_7">"'file:///d:/obra%20andrade/bm%2002%20-%20cs/drenagem-bm02.xls'#$''.$fu$945"</definedName>
    <definedName name="SG_16_01" localSheetId="1">#REF!</definedName>
    <definedName name="SG_16_01" localSheetId="4">#REF!</definedName>
    <definedName name="SG_16_01" localSheetId="2">#REF!</definedName>
    <definedName name="SG_16_01">#REF!</definedName>
    <definedName name="SG_16_01_2">"'file:///d:/obra%20andrade/bm%2002%20-%20cs/drenagem-bm02.xls'#$''.$ga$951"</definedName>
    <definedName name="SG_16_01_3">"'file:///d:/obra%20andrade/bm%2002%20-%20cs/drenagem-bm02.xls'#$''.$ga$951"</definedName>
    <definedName name="SG_16_01_4">"'file:///d:/obra%20andrade/bm%2002%20-%20cs/drenagem-bm02.xls'#$''.$ga$951"</definedName>
    <definedName name="SG_16_01_5">"'file:///d:/obra%20andrade/bm%2002%20-%20cs/drenagem-bm02.xls'#$''.$ga$951"</definedName>
    <definedName name="SG_16_01_6">"'file:///d:/obra%20andrade/bm%2002%20-%20cs/drenagem-bm02.xls'#$''.$ga$951"</definedName>
    <definedName name="SG_16_01_7">"'file:///d:/obra%20andrade/bm%2002%20-%20cs/drenagem-bm02.xls'#$''.$ga$951"</definedName>
    <definedName name="SG_16_02" localSheetId="1">#REF!</definedName>
    <definedName name="SG_16_02" localSheetId="4">#REF!</definedName>
    <definedName name="SG_16_02" localSheetId="2">#REF!</definedName>
    <definedName name="SG_16_02">#REF!</definedName>
    <definedName name="SG_16_02_2">"'file:///d:/obra%20andrade/bm%2002%20-%20cs/drenagem-bm02.xls'#$''.$ge$955"</definedName>
    <definedName name="SG_16_02_3">"'file:///d:/obra%20andrade/bm%2002%20-%20cs/drenagem-bm02.xls'#$''.$ge$955"</definedName>
    <definedName name="SG_16_02_4">"'file:///d:/obra%20andrade/bm%2002%20-%20cs/drenagem-bm02.xls'#$''.$ge$955"</definedName>
    <definedName name="SG_16_02_5">"'file:///d:/obra%20andrade/bm%2002%20-%20cs/drenagem-bm02.xls'#$''.$ge$955"</definedName>
    <definedName name="SG_16_02_6">"'file:///d:/obra%20andrade/bm%2002%20-%20cs/drenagem-bm02.xls'#$''.$ge$955"</definedName>
    <definedName name="SG_16_02_7">"'file:///d:/obra%20andrade/bm%2002%20-%20cs/drenagem-bm02.xls'#$''.$ge$955"</definedName>
    <definedName name="SG_16_03" localSheetId="1">#REF!</definedName>
    <definedName name="SG_16_03" localSheetId="4">#REF!</definedName>
    <definedName name="SG_16_03" localSheetId="2">#REF!</definedName>
    <definedName name="SG_16_03">#REF!</definedName>
    <definedName name="SG_16_03_2">"'file:///d:/obra%20andrade/bm%2002%20-%20cs/drenagem-bm02.xls'#$''.$gi$959"</definedName>
    <definedName name="SG_16_03_3">"'file:///d:/obra%20andrade/bm%2002%20-%20cs/drenagem-bm02.xls'#$''.$gi$959"</definedName>
    <definedName name="SG_16_03_4">"'file:///d:/obra%20andrade/bm%2002%20-%20cs/drenagem-bm02.xls'#$''.$gi$959"</definedName>
    <definedName name="SG_16_03_5">"'file:///d:/obra%20andrade/bm%2002%20-%20cs/drenagem-bm02.xls'#$''.$gi$959"</definedName>
    <definedName name="SG_16_03_6">"'file:///d:/obra%20andrade/bm%2002%20-%20cs/drenagem-bm02.xls'#$''.$gi$959"</definedName>
    <definedName name="SG_16_03_7">"'file:///d:/obra%20andrade/bm%2002%20-%20cs/drenagem-bm02.xls'#$''.$gi$959"</definedName>
    <definedName name="SG_16_04" localSheetId="1">#REF!</definedName>
    <definedName name="SG_16_04" localSheetId="4">#REF!</definedName>
    <definedName name="SG_16_04" localSheetId="2">#REF!</definedName>
    <definedName name="SG_16_04">#REF!</definedName>
    <definedName name="SG_16_04_2">"'file:///d:/obra%20andrade/bm%2002%20-%20cs/drenagem-bm02.xls'#$''.$gm$963"</definedName>
    <definedName name="SG_16_04_3">"'file:///d:/obra%20andrade/bm%2002%20-%20cs/drenagem-bm02.xls'#$''.$gm$963"</definedName>
    <definedName name="SG_16_04_4">"'file:///d:/obra%20andrade/bm%2002%20-%20cs/drenagem-bm02.xls'#$''.$gm$963"</definedName>
    <definedName name="SG_16_04_5">"'file:///d:/obra%20andrade/bm%2002%20-%20cs/drenagem-bm02.xls'#$''.$gm$963"</definedName>
    <definedName name="SG_16_04_6">"'file:///d:/obra%20andrade/bm%2002%20-%20cs/drenagem-bm02.xls'#$''.$gm$963"</definedName>
    <definedName name="SG_16_04_7">"'file:///d:/obra%20andrade/bm%2002%20-%20cs/drenagem-bm02.xls'#$''.$gm$963"</definedName>
    <definedName name="SG_16_05" localSheetId="1">#REF!</definedName>
    <definedName name="SG_16_05" localSheetId="4">#REF!</definedName>
    <definedName name="SG_16_05" localSheetId="2">#REF!</definedName>
    <definedName name="SG_16_05">#REF!</definedName>
    <definedName name="SG_16_05_2">"'file:///d:/obra%20andrade/bm%2002%20-%20cs/drenagem-bm02.xls'#$''.$gq$967"</definedName>
    <definedName name="SG_16_05_3">"'file:///d:/obra%20andrade/bm%2002%20-%20cs/drenagem-bm02.xls'#$''.$gq$967"</definedName>
    <definedName name="SG_16_05_4">"'file:///d:/obra%20andrade/bm%2002%20-%20cs/drenagem-bm02.xls'#$''.$gq$967"</definedName>
    <definedName name="SG_16_05_5">"'file:///d:/obra%20andrade/bm%2002%20-%20cs/drenagem-bm02.xls'#$''.$gq$967"</definedName>
    <definedName name="SG_16_05_6">"'file:///d:/obra%20andrade/bm%2002%20-%20cs/drenagem-bm02.xls'#$''.$gq$967"</definedName>
    <definedName name="SG_16_05_7">"'file:///d:/obra%20andrade/bm%2002%20-%20cs/drenagem-bm02.xls'#$''.$gq$967"</definedName>
    <definedName name="SG_16_06" localSheetId="1">#REF!</definedName>
    <definedName name="SG_16_06" localSheetId="4">#REF!</definedName>
    <definedName name="SG_16_06" localSheetId="2">#REF!</definedName>
    <definedName name="SG_16_06">#REF!</definedName>
    <definedName name="SG_16_06_2">"'file:///d:/obra%20andrade/bm%2002%20-%20cs/drenagem-bm02.xls'#$''.$gu$971"</definedName>
    <definedName name="SG_16_06_3">"'file:///d:/obra%20andrade/bm%2002%20-%20cs/drenagem-bm02.xls'#$''.$gu$971"</definedName>
    <definedName name="SG_16_06_4">"'file:///d:/obra%20andrade/bm%2002%20-%20cs/drenagem-bm02.xls'#$''.$gu$971"</definedName>
    <definedName name="SG_16_06_5">"'file:///d:/obra%20andrade/bm%2002%20-%20cs/drenagem-bm02.xls'#$''.$gu$971"</definedName>
    <definedName name="SG_16_06_6">"'file:///d:/obra%20andrade/bm%2002%20-%20cs/drenagem-bm02.xls'#$''.$gu$971"</definedName>
    <definedName name="SG_16_06_7">"'file:///d:/obra%20andrade/bm%2002%20-%20cs/drenagem-bm02.xls'#$''.$gu$971"</definedName>
    <definedName name="SG_16_07" localSheetId="1">#REF!</definedName>
    <definedName name="SG_16_07" localSheetId="4">#REF!</definedName>
    <definedName name="SG_16_07" localSheetId="2">#REF!</definedName>
    <definedName name="SG_16_07">#REF!</definedName>
    <definedName name="SG_16_07_2">"'file:///d:/obra%20andrade/bm%2002%20-%20cs/drenagem-bm02.xls'#$''.$gy$975"</definedName>
    <definedName name="SG_16_07_3">"'file:///d:/obra%20andrade/bm%2002%20-%20cs/drenagem-bm02.xls'#$''.$gy$975"</definedName>
    <definedName name="SG_16_07_4">"'file:///d:/obra%20andrade/bm%2002%20-%20cs/drenagem-bm02.xls'#$''.$gy$975"</definedName>
    <definedName name="SG_16_07_5">"'file:///d:/obra%20andrade/bm%2002%20-%20cs/drenagem-bm02.xls'#$''.$gy$975"</definedName>
    <definedName name="SG_16_07_6">"'file:///d:/obra%20andrade/bm%2002%20-%20cs/drenagem-bm02.xls'#$''.$gy$975"</definedName>
    <definedName name="SG_16_07_7">"'file:///d:/obra%20andrade/bm%2002%20-%20cs/drenagem-bm02.xls'#$''.$gy$975"</definedName>
    <definedName name="SG_16_08" localSheetId="1">#REF!</definedName>
    <definedName name="SG_16_08" localSheetId="4">#REF!</definedName>
    <definedName name="SG_16_08" localSheetId="2">#REF!</definedName>
    <definedName name="SG_16_08">#REF!</definedName>
    <definedName name="SG_16_08_2">"'file:///d:/obra%20andrade/bm%2002%20-%20cs/drenagem-bm02.xls'#$''.$hc$979"</definedName>
    <definedName name="SG_16_08_3">"'file:///d:/obra%20andrade/bm%2002%20-%20cs/drenagem-bm02.xls'#$''.$hc$979"</definedName>
    <definedName name="SG_16_08_4">"'file:///d:/obra%20andrade/bm%2002%20-%20cs/drenagem-bm02.xls'#$''.$hc$979"</definedName>
    <definedName name="SG_16_08_5">"'file:///d:/obra%20andrade/bm%2002%20-%20cs/drenagem-bm02.xls'#$''.$hc$979"</definedName>
    <definedName name="SG_16_08_6">"'file:///d:/obra%20andrade/bm%2002%20-%20cs/drenagem-bm02.xls'#$''.$hc$979"</definedName>
    <definedName name="SG_16_08_7">"'file:///d:/obra%20andrade/bm%2002%20-%20cs/drenagem-bm02.xls'#$''.$hc$979"</definedName>
    <definedName name="SG_16_09" localSheetId="1">#REF!</definedName>
    <definedName name="SG_16_09" localSheetId="4">#REF!</definedName>
    <definedName name="SG_16_09" localSheetId="2">#REF!</definedName>
    <definedName name="SG_16_09">#REF!</definedName>
    <definedName name="SG_16_09_2">"'file:///d:/obra%20andrade/bm%2002%20-%20cs/drenagem-bm02.xls'#$''.$hg$983"</definedName>
    <definedName name="SG_16_09_3">"'file:///d:/obra%20andrade/bm%2002%20-%20cs/drenagem-bm02.xls'#$''.$hg$983"</definedName>
    <definedName name="SG_16_09_4">"'file:///d:/obra%20andrade/bm%2002%20-%20cs/drenagem-bm02.xls'#$''.$hg$983"</definedName>
    <definedName name="SG_16_09_5">"'file:///d:/obra%20andrade/bm%2002%20-%20cs/drenagem-bm02.xls'#$''.$hg$983"</definedName>
    <definedName name="SG_16_09_6">"'file:///d:/obra%20andrade/bm%2002%20-%20cs/drenagem-bm02.xls'#$''.$hg$983"</definedName>
    <definedName name="SG_16_09_7">"'file:///d:/obra%20andrade/bm%2002%20-%20cs/drenagem-bm02.xls'#$''.$hg$983"</definedName>
    <definedName name="SG_16_10" localSheetId="1">#REF!</definedName>
    <definedName name="SG_16_10" localSheetId="4">#REF!</definedName>
    <definedName name="SG_16_10" localSheetId="2">#REF!</definedName>
    <definedName name="SG_16_10">#REF!</definedName>
    <definedName name="SG_16_10_2">"'file:///d:/obra%20andrade/bm%2002%20-%20cs/drenagem-bm02.xls'#$''.$hk$987"</definedName>
    <definedName name="SG_16_10_3">"'file:///d:/obra%20andrade/bm%2002%20-%20cs/drenagem-bm02.xls'#$''.$hk$987"</definedName>
    <definedName name="SG_16_10_4">"'file:///d:/obra%20andrade/bm%2002%20-%20cs/drenagem-bm02.xls'#$''.$hk$987"</definedName>
    <definedName name="SG_16_10_5">"'file:///d:/obra%20andrade/bm%2002%20-%20cs/drenagem-bm02.xls'#$''.$hk$987"</definedName>
    <definedName name="SG_16_10_6">"'file:///d:/obra%20andrade/bm%2002%20-%20cs/drenagem-bm02.xls'#$''.$hk$987"</definedName>
    <definedName name="SG_16_10_7">"'file:///d:/obra%20andrade/bm%2002%20-%20cs/drenagem-bm02.xls'#$''.$hk$987"</definedName>
    <definedName name="SG_16_11" localSheetId="1">#REF!</definedName>
    <definedName name="SG_16_11" localSheetId="4">#REF!</definedName>
    <definedName name="SG_16_11" localSheetId="2">#REF!</definedName>
    <definedName name="SG_16_11">#REF!</definedName>
    <definedName name="SG_16_11_2">"'file:///d:/obra%20andrade/bm%2002%20-%20cs/drenagem-bm02.xls'#$''.$ho$991"</definedName>
    <definedName name="SG_16_11_3">"'file:///d:/obra%20andrade/bm%2002%20-%20cs/drenagem-bm02.xls'#$''.$ho$991"</definedName>
    <definedName name="SG_16_11_4">"'file:///d:/obra%20andrade/bm%2002%20-%20cs/drenagem-bm02.xls'#$''.$ho$991"</definedName>
    <definedName name="SG_16_11_5">"'file:///d:/obra%20andrade/bm%2002%20-%20cs/drenagem-bm02.xls'#$''.$ho$991"</definedName>
    <definedName name="SG_16_11_6">"'file:///d:/obra%20andrade/bm%2002%20-%20cs/drenagem-bm02.xls'#$''.$ho$991"</definedName>
    <definedName name="SG_16_11_7">"'file:///d:/obra%20andrade/bm%2002%20-%20cs/drenagem-bm02.xls'#$''.$ho$991"</definedName>
    <definedName name="SG_16_12" localSheetId="1">#REF!</definedName>
    <definedName name="SG_16_12" localSheetId="4">#REF!</definedName>
    <definedName name="SG_16_12" localSheetId="2">#REF!</definedName>
    <definedName name="SG_16_12">#REF!</definedName>
    <definedName name="SG_16_12_2">"'file:///d:/obra%20andrade/bm%2002%20-%20cs/drenagem-bm02.xls'#$''.$hs$995"</definedName>
    <definedName name="SG_16_12_3">"'file:///d:/obra%20andrade/bm%2002%20-%20cs/drenagem-bm02.xls'#$''.$hs$995"</definedName>
    <definedName name="SG_16_12_4">"'file:///d:/obra%20andrade/bm%2002%20-%20cs/drenagem-bm02.xls'#$''.$hs$995"</definedName>
    <definedName name="SG_16_12_5">"'file:///d:/obra%20andrade/bm%2002%20-%20cs/drenagem-bm02.xls'#$''.$hs$995"</definedName>
    <definedName name="SG_16_12_6">"'file:///d:/obra%20andrade/bm%2002%20-%20cs/drenagem-bm02.xls'#$''.$hs$995"</definedName>
    <definedName name="SG_16_12_7">"'file:///d:/obra%20andrade/bm%2002%20-%20cs/drenagem-bm02.xls'#$''.$hs$995"</definedName>
    <definedName name="SG_16_13" localSheetId="1">#REF!</definedName>
    <definedName name="SG_16_13" localSheetId="4">#REF!</definedName>
    <definedName name="SG_16_13" localSheetId="2">#REF!</definedName>
    <definedName name="SG_16_13">#REF!</definedName>
    <definedName name="SG_16_13_2">"'file:///d:/obra%20andrade/bm%2002%20-%20cs/drenagem-bm02.xls'#$''.$hw$999"</definedName>
    <definedName name="SG_16_13_3">"'file:///d:/obra%20andrade/bm%2002%20-%20cs/drenagem-bm02.xls'#$''.$hw$999"</definedName>
    <definedName name="SG_16_13_4">"'file:///d:/obra%20andrade/bm%2002%20-%20cs/drenagem-bm02.xls'#$''.$hw$999"</definedName>
    <definedName name="SG_16_13_5">"'file:///d:/obra%20andrade/bm%2002%20-%20cs/drenagem-bm02.xls'#$''.$hw$999"</definedName>
    <definedName name="SG_16_13_6">"'file:///d:/obra%20andrade/bm%2002%20-%20cs/drenagem-bm02.xls'#$''.$hw$999"</definedName>
    <definedName name="SG_16_13_7">"'file:///d:/obra%20andrade/bm%2002%20-%20cs/drenagem-bm02.xls'#$''.$hw$999"</definedName>
    <definedName name="SG_16_14" localSheetId="1">#REF!</definedName>
    <definedName name="SG_16_14" localSheetId="4">#REF!</definedName>
    <definedName name="SG_16_14" localSheetId="2">#REF!</definedName>
    <definedName name="SG_16_14">#REF!</definedName>
    <definedName name="SG_16_14_2">"'file:///d:/obra%20andrade/bm%2002%20-%20cs/drenagem-bm02.xls'#$''.$ia$1003"</definedName>
    <definedName name="SG_16_14_3">"'file:///d:/obra%20andrade/bm%2002%20-%20cs/drenagem-bm02.xls'#$''.$ia$1003"</definedName>
    <definedName name="SG_16_14_4">"'file:///d:/obra%20andrade/bm%2002%20-%20cs/drenagem-bm02.xls'#$''.$ia$1003"</definedName>
    <definedName name="SG_16_14_5">"'file:///d:/obra%20andrade/bm%2002%20-%20cs/drenagem-bm02.xls'#$''.$ia$1003"</definedName>
    <definedName name="SG_16_14_6">"'file:///d:/obra%20andrade/bm%2002%20-%20cs/drenagem-bm02.xls'#$''.$ia$1003"</definedName>
    <definedName name="SG_16_14_7">"'file:///d:/obra%20andrade/bm%2002%20-%20cs/drenagem-bm02.xls'#$''.$ia$1003"</definedName>
    <definedName name="SG_16_15" localSheetId="1">#REF!</definedName>
    <definedName name="SG_16_15" localSheetId="4">#REF!</definedName>
    <definedName name="SG_16_15" localSheetId="2">#REF!</definedName>
    <definedName name="SG_16_15">#REF!</definedName>
    <definedName name="SG_16_15_2">"'file:///d:/obra%20andrade/bm%2002%20-%20cs/drenagem-bm02.xls'#$''.$ie$1007"</definedName>
    <definedName name="SG_16_15_3">"'file:///d:/obra%20andrade/bm%2002%20-%20cs/drenagem-bm02.xls'#$''.$ie$1007"</definedName>
    <definedName name="SG_16_15_4">"'file:///d:/obra%20andrade/bm%2002%20-%20cs/drenagem-bm02.xls'#$''.$ie$1007"</definedName>
    <definedName name="SG_16_15_5">"'file:///d:/obra%20andrade/bm%2002%20-%20cs/drenagem-bm02.xls'#$''.$ie$1007"</definedName>
    <definedName name="SG_16_15_6">"'file:///d:/obra%20andrade/bm%2002%20-%20cs/drenagem-bm02.xls'#$''.$ie$1007"</definedName>
    <definedName name="SG_16_15_7">"'file:///d:/obra%20andrade/bm%2002%20-%20cs/drenagem-bm02.xls'#$''.$ie$1007"</definedName>
    <definedName name="SG_16_16" localSheetId="1">#REF!</definedName>
    <definedName name="SG_16_16" localSheetId="4">#REF!</definedName>
    <definedName name="SG_16_16" localSheetId="2">#REF!</definedName>
    <definedName name="SG_16_16">#REF!</definedName>
    <definedName name="SG_16_16_2">"'file:///d:/obra%20andrade/bm%2002%20-%20cs/drenagem-bm02.xls'#$''.$ii$1011"</definedName>
    <definedName name="SG_16_16_3">"'file:///d:/obra%20andrade/bm%2002%20-%20cs/drenagem-bm02.xls'#$''.$ii$1011"</definedName>
    <definedName name="SG_16_16_4">"'file:///d:/obra%20andrade/bm%2002%20-%20cs/drenagem-bm02.xls'#$''.$ii$1011"</definedName>
    <definedName name="SG_16_16_5">"'file:///d:/obra%20andrade/bm%2002%20-%20cs/drenagem-bm02.xls'#$''.$ii$1011"</definedName>
    <definedName name="SG_16_16_6">"'file:///d:/obra%20andrade/bm%2002%20-%20cs/drenagem-bm02.xls'#$''.$ii$1011"</definedName>
    <definedName name="SG_16_16_7">"'file:///d:/obra%20andrade/bm%2002%20-%20cs/drenagem-bm02.xls'#$''.$ii$1011"</definedName>
    <definedName name="SG_16_17" localSheetId="1">#REF!</definedName>
    <definedName name="SG_16_17" localSheetId="4">#REF!</definedName>
    <definedName name="SG_16_17" localSheetId="2">#REF!</definedName>
    <definedName name="SG_16_17">#REF!</definedName>
    <definedName name="SG_16_17_2">"'file:///d:/obra%20andrade/bm%2002%20-%20cs/drenagem-bm02.xls'#$''.$im$1015"</definedName>
    <definedName name="SG_16_17_3">"'file:///d:/obra%20andrade/bm%2002%20-%20cs/drenagem-bm02.xls'#$''.$im$1015"</definedName>
    <definedName name="SG_16_17_4">"'file:///d:/obra%20andrade/bm%2002%20-%20cs/drenagem-bm02.xls'#$''.$im$1015"</definedName>
    <definedName name="SG_16_17_5">"'file:///d:/obra%20andrade/bm%2002%20-%20cs/drenagem-bm02.xls'#$''.$im$1015"</definedName>
    <definedName name="SG_16_17_6">"'file:///d:/obra%20andrade/bm%2002%20-%20cs/drenagem-bm02.xls'#$''.$im$1015"</definedName>
    <definedName name="SG_16_17_7">"'file:///d:/obra%20andrade/bm%2002%20-%20cs/drenagem-bm02.xls'#$''.$im$1015"</definedName>
    <definedName name="SG_16_18" localSheetId="1">#REF!</definedName>
    <definedName name="SG_16_18" localSheetId="4">#REF!</definedName>
    <definedName name="SG_16_18" localSheetId="2">#REF!</definedName>
    <definedName name="SG_16_18">#REF!</definedName>
    <definedName name="SG_16_18_2">"'file:///d:/obra%20andrade/bm%2002%20-%20cs/drenagem-bm02.xls'#$''.$iq$1019"</definedName>
    <definedName name="SG_16_18_3">"'file:///d:/obra%20andrade/bm%2002%20-%20cs/drenagem-bm02.xls'#$''.$iq$1019"</definedName>
    <definedName name="SG_16_18_4">"'file:///d:/obra%20andrade/bm%2002%20-%20cs/drenagem-bm02.xls'#$''.$iq$1019"</definedName>
    <definedName name="SG_16_18_5">"'file:///d:/obra%20andrade/bm%2002%20-%20cs/drenagem-bm02.xls'#$''.$iq$1019"</definedName>
    <definedName name="SG_16_18_6">"'file:///d:/obra%20andrade/bm%2002%20-%20cs/drenagem-bm02.xls'#$''.$iq$1019"</definedName>
    <definedName name="SG_16_18_7">"'file:///d:/obra%20andrade/bm%2002%20-%20cs/drenagem-bm02.xls'#$''.$iq$1019"</definedName>
    <definedName name="SG_16_19" localSheetId="1">#REF!</definedName>
    <definedName name="SG_16_19" localSheetId="4">#REF!</definedName>
    <definedName name="SG_16_19" localSheetId="2">#REF!</definedName>
    <definedName name="SG_16_19">#REF!</definedName>
    <definedName name="SG_16_19_2">"'file:///d:/obra%20andrade/bm%2002%20-%20cs/drenagem-bm02.xls'#$''.$iu$1023"</definedName>
    <definedName name="SG_16_19_3">"'file:///d:/obra%20andrade/bm%2002%20-%20cs/drenagem-bm02.xls'#$''.$iu$1023"</definedName>
    <definedName name="SG_16_19_4">"'file:///d:/obra%20andrade/bm%2002%20-%20cs/drenagem-bm02.xls'#$''.$iu$1023"</definedName>
    <definedName name="SG_16_19_5">"'file:///d:/obra%20andrade/bm%2002%20-%20cs/drenagem-bm02.xls'#$''.$iu$1023"</definedName>
    <definedName name="SG_16_19_6">"'file:///d:/obra%20andrade/bm%2002%20-%20cs/drenagem-bm02.xls'#$''.$iu$1023"</definedName>
    <definedName name="SG_16_19_7">"'file:///d:/obra%20andrade/bm%2002%20-%20cs/drenagem-bm02.xls'#$''.$iu$1023"</definedName>
    <definedName name="SG_16_20" localSheetId="1">#REF!</definedName>
    <definedName name="SG_16_20" localSheetId="4">#REF!</definedName>
    <definedName name="SG_16_20" localSheetId="2">#REF!</definedName>
    <definedName name="SG_16_20">#REF!</definedName>
    <definedName name="SG_16_20_2">"'file:///d:/obra%20andrade/bm%2002%20-%20cs/drenagem-bm02.xls'#$''.$c$1027"</definedName>
    <definedName name="SG_16_20_3">"'file:///d:/obra%20andrade/bm%2002%20-%20cs/drenagem-bm02.xls'#$''.$c$1027"</definedName>
    <definedName name="SG_16_20_4">"'file:///d:/obra%20andrade/bm%2002%20-%20cs/drenagem-bm02.xls'#$''.$c$1027"</definedName>
    <definedName name="SG_16_20_5">"'file:///d:/obra%20andrade/bm%2002%20-%20cs/drenagem-bm02.xls'#$''.$c$1027"</definedName>
    <definedName name="SG_16_20_6">"'file:///d:/obra%20andrade/bm%2002%20-%20cs/drenagem-bm02.xls'#$''.$c$1027"</definedName>
    <definedName name="SG_16_20_7">"'file:///d:/obra%20andrade/bm%2002%20-%20cs/drenagem-bm02.xls'#$''.$c$1027"</definedName>
    <definedName name="SG_16_21" localSheetId="1">#REF!</definedName>
    <definedName name="SG_16_21" localSheetId="4">#REF!</definedName>
    <definedName name="SG_16_21" localSheetId="2">#REF!</definedName>
    <definedName name="SG_16_21">#REF!</definedName>
    <definedName name="SG_16_21_2">"'file:///d:/obra%20andrade/bm%2002%20-%20cs/drenagem-bm02.xls'#$''.$g$1031"</definedName>
    <definedName name="SG_16_21_3">"'file:///d:/obra%20andrade/bm%2002%20-%20cs/drenagem-bm02.xls'#$''.$g$1031"</definedName>
    <definedName name="SG_16_21_4">"'file:///d:/obra%20andrade/bm%2002%20-%20cs/drenagem-bm02.xls'#$''.$g$1031"</definedName>
    <definedName name="SG_16_21_5">"'file:///d:/obra%20andrade/bm%2002%20-%20cs/drenagem-bm02.xls'#$''.$g$1031"</definedName>
    <definedName name="SG_16_21_6">"'file:///d:/obra%20andrade/bm%2002%20-%20cs/drenagem-bm02.xls'#$''.$g$1031"</definedName>
    <definedName name="SG_16_21_7">"'file:///d:/obra%20andrade/bm%2002%20-%20cs/drenagem-bm02.xls'#$''.$g$1031"</definedName>
    <definedName name="SG_16_22" localSheetId="1">#REF!</definedName>
    <definedName name="SG_16_22" localSheetId="4">#REF!</definedName>
    <definedName name="SG_16_22" localSheetId="2">#REF!</definedName>
    <definedName name="SG_16_22">#REF!</definedName>
    <definedName name="SG_16_22_2">"'file:///d:/obra%20andrade/bm%2002%20-%20cs/drenagem-bm02.xls'#$''.$k$1035"</definedName>
    <definedName name="SG_16_22_3">"'file:///d:/obra%20andrade/bm%2002%20-%20cs/drenagem-bm02.xls'#$''.$k$1035"</definedName>
    <definedName name="SG_16_22_4">"'file:///d:/obra%20andrade/bm%2002%20-%20cs/drenagem-bm02.xls'#$''.$k$1035"</definedName>
    <definedName name="SG_16_22_5">"'file:///d:/obra%20andrade/bm%2002%20-%20cs/drenagem-bm02.xls'#$''.$k$1035"</definedName>
    <definedName name="SG_16_22_6">"'file:///d:/obra%20andrade/bm%2002%20-%20cs/drenagem-bm02.xls'#$''.$k$1035"</definedName>
    <definedName name="SG_16_22_7">"'file:///d:/obra%20andrade/bm%2002%20-%20cs/drenagem-bm02.xls'#$''.$k$1035"</definedName>
    <definedName name="SG_16_23" localSheetId="1">#REF!</definedName>
    <definedName name="SG_16_23" localSheetId="4">#REF!</definedName>
    <definedName name="SG_16_23" localSheetId="2">#REF!</definedName>
    <definedName name="SG_16_23">#REF!</definedName>
    <definedName name="SG_16_23_2">"'file:///d:/obra%20andrade/bm%2002%20-%20cs/drenagem-bm02.xls'#$''.$o$1039"</definedName>
    <definedName name="SG_16_23_3">"'file:///d:/obra%20andrade/bm%2002%20-%20cs/drenagem-bm02.xls'#$''.$o$1039"</definedName>
    <definedName name="SG_16_23_4">"'file:///d:/obra%20andrade/bm%2002%20-%20cs/drenagem-bm02.xls'#$''.$o$1039"</definedName>
    <definedName name="SG_16_23_5">"'file:///d:/obra%20andrade/bm%2002%20-%20cs/drenagem-bm02.xls'#$''.$o$1039"</definedName>
    <definedName name="SG_16_23_6">"'file:///d:/obra%20andrade/bm%2002%20-%20cs/drenagem-bm02.xls'#$''.$o$1039"</definedName>
    <definedName name="SG_16_23_7">"'file:///d:/obra%20andrade/bm%2002%20-%20cs/drenagem-bm02.xls'#$''.$o$1039"</definedName>
    <definedName name="SG_16_24" localSheetId="1">#REF!</definedName>
    <definedName name="SG_16_24" localSheetId="4">#REF!</definedName>
    <definedName name="SG_16_24" localSheetId="2">#REF!</definedName>
    <definedName name="SG_16_24">#REF!</definedName>
    <definedName name="SG_16_24_2">"'file:///d:/obra%20andrade/bm%2002%20-%20cs/drenagem-bm02.xls'#$''.$s$1043"</definedName>
    <definedName name="SG_16_24_3">"'file:///d:/obra%20andrade/bm%2002%20-%20cs/drenagem-bm02.xls'#$''.$s$1043"</definedName>
    <definedName name="SG_16_24_4">"'file:///d:/obra%20andrade/bm%2002%20-%20cs/drenagem-bm02.xls'#$''.$s$1043"</definedName>
    <definedName name="SG_16_24_5">"'file:///d:/obra%20andrade/bm%2002%20-%20cs/drenagem-bm02.xls'#$''.$s$1043"</definedName>
    <definedName name="SG_16_24_6">"'file:///d:/obra%20andrade/bm%2002%20-%20cs/drenagem-bm02.xls'#$''.$s$1043"</definedName>
    <definedName name="SG_16_24_7">"'file:///d:/obra%20andrade/bm%2002%20-%20cs/drenagem-bm02.xls'#$''.$s$1043"</definedName>
    <definedName name="SG_16_25" localSheetId="1">#REF!</definedName>
    <definedName name="SG_16_25" localSheetId="4">#REF!</definedName>
    <definedName name="SG_16_25" localSheetId="2">#REF!</definedName>
    <definedName name="SG_16_25">#REF!</definedName>
    <definedName name="SG_16_25_2">"'file:///d:/obra%20andrade/bm%2002%20-%20cs/drenagem-bm02.xls'#$''.$w$1047"</definedName>
    <definedName name="SG_16_25_3">"'file:///d:/obra%20andrade/bm%2002%20-%20cs/drenagem-bm02.xls'#$''.$w$1047"</definedName>
    <definedName name="SG_16_25_4">"'file:///d:/obra%20andrade/bm%2002%20-%20cs/drenagem-bm02.xls'#$''.$w$1047"</definedName>
    <definedName name="SG_16_25_5">"'file:///d:/obra%20andrade/bm%2002%20-%20cs/drenagem-bm02.xls'#$''.$w$1047"</definedName>
    <definedName name="SG_16_25_6">"'file:///d:/obra%20andrade/bm%2002%20-%20cs/drenagem-bm02.xls'#$''.$w$1047"</definedName>
    <definedName name="SG_16_25_7">"'file:///d:/obra%20andrade/bm%2002%20-%20cs/drenagem-bm02.xls'#$''.$w$1047"</definedName>
    <definedName name="SG_17_01" localSheetId="1">#REF!</definedName>
    <definedName name="SG_17_01" localSheetId="4">#REF!</definedName>
    <definedName name="SG_17_01" localSheetId="2">#REF!</definedName>
    <definedName name="SG_17_01">#REF!</definedName>
    <definedName name="SG_17_01_2">"'file:///d:/obra%20andrade/bm%2002%20-%20cs/drenagem-bm02.xls'#$''.$ac$1053"</definedName>
    <definedName name="SG_17_01_3">"'file:///d:/obra%20andrade/bm%2002%20-%20cs/drenagem-bm02.xls'#$''.$ac$1053"</definedName>
    <definedName name="SG_17_01_4">"'file:///d:/obra%20andrade/bm%2002%20-%20cs/drenagem-bm02.xls'#$''.$ac$1053"</definedName>
    <definedName name="SG_17_01_5">"'file:///d:/obra%20andrade/bm%2002%20-%20cs/drenagem-bm02.xls'#$''.$ac$1053"</definedName>
    <definedName name="SG_17_01_6">"'file:///d:/obra%20andrade/bm%2002%20-%20cs/drenagem-bm02.xls'#$''.$ac$1053"</definedName>
    <definedName name="SG_17_01_7">"'file:///d:/obra%20andrade/bm%2002%20-%20cs/drenagem-bm02.xls'#$''.$ac$1053"</definedName>
    <definedName name="SG_17_02" localSheetId="1">#REF!</definedName>
    <definedName name="SG_17_02" localSheetId="4">#REF!</definedName>
    <definedName name="SG_17_02" localSheetId="2">#REF!</definedName>
    <definedName name="SG_17_02">#REF!</definedName>
    <definedName name="SG_17_02_2">"'file:///d:/obra%20andrade/bm%2002%20-%20cs/drenagem-bm02.xls'#$''.$ag$1057"</definedName>
    <definedName name="SG_17_02_3">"'file:///d:/obra%20andrade/bm%2002%20-%20cs/drenagem-bm02.xls'#$''.$ag$1057"</definedName>
    <definedName name="SG_17_02_4">"'file:///d:/obra%20andrade/bm%2002%20-%20cs/drenagem-bm02.xls'#$''.$ag$1057"</definedName>
    <definedName name="SG_17_02_5">"'file:///d:/obra%20andrade/bm%2002%20-%20cs/drenagem-bm02.xls'#$''.$ag$1057"</definedName>
    <definedName name="SG_17_02_6">"'file:///d:/obra%20andrade/bm%2002%20-%20cs/drenagem-bm02.xls'#$''.$ag$1057"</definedName>
    <definedName name="SG_17_02_7">"'file:///d:/obra%20andrade/bm%2002%20-%20cs/drenagem-bm02.xls'#$''.$ag$1057"</definedName>
    <definedName name="SG_17_03" localSheetId="1">#REF!</definedName>
    <definedName name="SG_17_03" localSheetId="4">#REF!</definedName>
    <definedName name="SG_17_03" localSheetId="2">#REF!</definedName>
    <definedName name="SG_17_03">#REF!</definedName>
    <definedName name="SG_17_03_2">"'file:///d:/obra%20andrade/bm%2002%20-%20cs/drenagem-bm02.xls'#$''.$ak$1061"</definedName>
    <definedName name="SG_17_03_3">"'file:///d:/obra%20andrade/bm%2002%20-%20cs/drenagem-bm02.xls'#$''.$ak$1061"</definedName>
    <definedName name="SG_17_03_4">"'file:///d:/obra%20andrade/bm%2002%20-%20cs/drenagem-bm02.xls'#$''.$ak$1061"</definedName>
    <definedName name="SG_17_03_5">"'file:///d:/obra%20andrade/bm%2002%20-%20cs/drenagem-bm02.xls'#$''.$ak$1061"</definedName>
    <definedName name="SG_17_03_6">"'file:///d:/obra%20andrade/bm%2002%20-%20cs/drenagem-bm02.xls'#$''.$ak$1061"</definedName>
    <definedName name="SG_17_03_7">"'file:///d:/obra%20andrade/bm%2002%20-%20cs/drenagem-bm02.xls'#$''.$ak$1061"</definedName>
    <definedName name="SG_17_04" localSheetId="1">#REF!</definedName>
    <definedName name="SG_17_04" localSheetId="4">#REF!</definedName>
    <definedName name="SG_17_04" localSheetId="2">#REF!</definedName>
    <definedName name="SG_17_04">#REF!</definedName>
    <definedName name="SG_17_04_2">"'file:///d:/obra%20andrade/bm%2002%20-%20cs/drenagem-bm02.xls'#$''.$ao$1065"</definedName>
    <definedName name="SG_17_04_3">"'file:///d:/obra%20andrade/bm%2002%20-%20cs/drenagem-bm02.xls'#$''.$ao$1065"</definedName>
    <definedName name="SG_17_04_4">"'file:///d:/obra%20andrade/bm%2002%20-%20cs/drenagem-bm02.xls'#$''.$ao$1065"</definedName>
    <definedName name="SG_17_04_5">"'file:///d:/obra%20andrade/bm%2002%20-%20cs/drenagem-bm02.xls'#$''.$ao$1065"</definedName>
    <definedName name="SG_17_04_6">"'file:///d:/obra%20andrade/bm%2002%20-%20cs/drenagem-bm02.xls'#$''.$ao$1065"</definedName>
    <definedName name="SG_17_04_7">"'file:///d:/obra%20andrade/bm%2002%20-%20cs/drenagem-bm02.xls'#$''.$ao$1065"</definedName>
    <definedName name="SG_17_05" localSheetId="1">#REF!</definedName>
    <definedName name="SG_17_05" localSheetId="4">#REF!</definedName>
    <definedName name="SG_17_05" localSheetId="2">#REF!</definedName>
    <definedName name="SG_17_05">#REF!</definedName>
    <definedName name="SG_17_05_2">"'file:///d:/obra%20andrade/bm%2002%20-%20cs/drenagem-bm02.xls'#$''.$as$1069"</definedName>
    <definedName name="SG_17_05_3">"'file:///d:/obra%20andrade/bm%2002%20-%20cs/drenagem-bm02.xls'#$''.$as$1069"</definedName>
    <definedName name="SG_17_05_4">"'file:///d:/obra%20andrade/bm%2002%20-%20cs/drenagem-bm02.xls'#$''.$as$1069"</definedName>
    <definedName name="SG_17_05_5">"'file:///d:/obra%20andrade/bm%2002%20-%20cs/drenagem-bm02.xls'#$''.$as$1069"</definedName>
    <definedName name="SG_17_05_6">"'file:///d:/obra%20andrade/bm%2002%20-%20cs/drenagem-bm02.xls'#$''.$as$1069"</definedName>
    <definedName name="SG_17_05_7">"'file:///d:/obra%20andrade/bm%2002%20-%20cs/drenagem-bm02.xls'#$''.$as$1069"</definedName>
    <definedName name="SG_17_06" localSheetId="1">#REF!</definedName>
    <definedName name="SG_17_06" localSheetId="4">#REF!</definedName>
    <definedName name="SG_17_06" localSheetId="2">#REF!</definedName>
    <definedName name="SG_17_06">#REF!</definedName>
    <definedName name="SG_17_06_2">"'file:///d:/obra%20andrade/bm%2002%20-%20cs/drenagem-bm02.xls'#$''.$aw$1073"</definedName>
    <definedName name="SG_17_06_3">"'file:///d:/obra%20andrade/bm%2002%20-%20cs/drenagem-bm02.xls'#$''.$aw$1073"</definedName>
    <definedName name="SG_17_06_4">"'file:///d:/obra%20andrade/bm%2002%20-%20cs/drenagem-bm02.xls'#$''.$aw$1073"</definedName>
    <definedName name="SG_17_06_5">"'file:///d:/obra%20andrade/bm%2002%20-%20cs/drenagem-bm02.xls'#$''.$aw$1073"</definedName>
    <definedName name="SG_17_06_6">"'file:///d:/obra%20andrade/bm%2002%20-%20cs/drenagem-bm02.xls'#$''.$aw$1073"</definedName>
    <definedName name="SG_17_06_7">"'file:///d:/obra%20andrade/bm%2002%20-%20cs/drenagem-bm02.xls'#$''.$aw$1073"</definedName>
    <definedName name="SG_17_07" localSheetId="1">#REF!</definedName>
    <definedName name="SG_17_07" localSheetId="4">#REF!</definedName>
    <definedName name="SG_17_07" localSheetId="2">#REF!</definedName>
    <definedName name="SG_17_07">#REF!</definedName>
    <definedName name="SG_17_07_2">"'file:///d:/obra%20andrade/bm%2002%20-%20cs/drenagem-bm02.xls'#$''.$ba$1077"</definedName>
    <definedName name="SG_17_07_3">"'file:///d:/obra%20andrade/bm%2002%20-%20cs/drenagem-bm02.xls'#$''.$ba$1077"</definedName>
    <definedName name="SG_17_07_4">"'file:///d:/obra%20andrade/bm%2002%20-%20cs/drenagem-bm02.xls'#$''.$ba$1077"</definedName>
    <definedName name="SG_17_07_5">"'file:///d:/obra%20andrade/bm%2002%20-%20cs/drenagem-bm02.xls'#$''.$ba$1077"</definedName>
    <definedName name="SG_17_07_6">"'file:///d:/obra%20andrade/bm%2002%20-%20cs/drenagem-bm02.xls'#$''.$ba$1077"</definedName>
    <definedName name="SG_17_07_7">"'file:///d:/obra%20andrade/bm%2002%20-%20cs/drenagem-bm02.xls'#$''.$ba$1077"</definedName>
    <definedName name="SG_17_08" localSheetId="1">#REF!</definedName>
    <definedName name="SG_17_08" localSheetId="4">#REF!</definedName>
    <definedName name="SG_17_08" localSheetId="2">#REF!</definedName>
    <definedName name="SG_17_08">#REF!</definedName>
    <definedName name="SG_17_08_2">"'file:///d:/obra%20andrade/bm%2002%20-%20cs/drenagem-bm02.xls'#$''.$be$1081"</definedName>
    <definedName name="SG_17_08_3">"'file:///d:/obra%20andrade/bm%2002%20-%20cs/drenagem-bm02.xls'#$''.$be$1081"</definedName>
    <definedName name="SG_17_08_4">"'file:///d:/obra%20andrade/bm%2002%20-%20cs/drenagem-bm02.xls'#$''.$be$1081"</definedName>
    <definedName name="SG_17_08_5">"'file:///d:/obra%20andrade/bm%2002%20-%20cs/drenagem-bm02.xls'#$''.$be$1081"</definedName>
    <definedName name="SG_17_08_6">"'file:///d:/obra%20andrade/bm%2002%20-%20cs/drenagem-bm02.xls'#$''.$be$1081"</definedName>
    <definedName name="SG_17_08_7">"'file:///d:/obra%20andrade/bm%2002%20-%20cs/drenagem-bm02.xls'#$''.$be$1081"</definedName>
    <definedName name="SG_17_09" localSheetId="1">#REF!</definedName>
    <definedName name="SG_17_09" localSheetId="4">#REF!</definedName>
    <definedName name="SG_17_09" localSheetId="2">#REF!</definedName>
    <definedName name="SG_17_09">#REF!</definedName>
    <definedName name="SG_17_09_2">"'file:///d:/obra%20andrade/bm%2002%20-%20cs/drenagem-bm02.xls'#$''.$bi$1085"</definedName>
    <definedName name="SG_17_09_3">"'file:///d:/obra%20andrade/bm%2002%20-%20cs/drenagem-bm02.xls'#$''.$bi$1085"</definedName>
    <definedName name="SG_17_09_4">"'file:///d:/obra%20andrade/bm%2002%20-%20cs/drenagem-bm02.xls'#$''.$bi$1085"</definedName>
    <definedName name="SG_17_09_5">"'file:///d:/obra%20andrade/bm%2002%20-%20cs/drenagem-bm02.xls'#$''.$bi$1085"</definedName>
    <definedName name="SG_17_09_6">"'file:///d:/obra%20andrade/bm%2002%20-%20cs/drenagem-bm02.xls'#$''.$bi$1085"</definedName>
    <definedName name="SG_17_09_7">"'file:///d:/obra%20andrade/bm%2002%20-%20cs/drenagem-bm02.xls'#$''.$bi$1085"</definedName>
    <definedName name="SG_17_10" localSheetId="1">#REF!</definedName>
    <definedName name="SG_17_10" localSheetId="4">#REF!</definedName>
    <definedName name="SG_17_10" localSheetId="2">#REF!</definedName>
    <definedName name="SG_17_10">#REF!</definedName>
    <definedName name="SG_17_10_2">"'file:///d:/obra%20andrade/bm%2002%20-%20cs/drenagem-bm02.xls'#$''.$bm$1089"</definedName>
    <definedName name="SG_17_10_3">"'file:///d:/obra%20andrade/bm%2002%20-%20cs/drenagem-bm02.xls'#$''.$bm$1089"</definedName>
    <definedName name="SG_17_10_4">"'file:///d:/obra%20andrade/bm%2002%20-%20cs/drenagem-bm02.xls'#$''.$bm$1089"</definedName>
    <definedName name="SG_17_10_5">"'file:///d:/obra%20andrade/bm%2002%20-%20cs/drenagem-bm02.xls'#$''.$bm$1089"</definedName>
    <definedName name="SG_17_10_6">"'file:///d:/obra%20andrade/bm%2002%20-%20cs/drenagem-bm02.xls'#$''.$bm$1089"</definedName>
    <definedName name="SG_17_10_7">"'file:///d:/obra%20andrade/bm%2002%20-%20cs/drenagem-bm02.xls'#$''.$bm$1089"</definedName>
    <definedName name="SG_17_11" localSheetId="1">#REF!</definedName>
    <definedName name="SG_17_11" localSheetId="4">#REF!</definedName>
    <definedName name="SG_17_11" localSheetId="2">#REF!</definedName>
    <definedName name="SG_17_11">#REF!</definedName>
    <definedName name="SG_17_11_2">"'file:///d:/obra%20andrade/bm%2002%20-%20cs/drenagem-bm02.xls'#$''.$bq$1093"</definedName>
    <definedName name="SG_17_11_3">"'file:///d:/obra%20andrade/bm%2002%20-%20cs/drenagem-bm02.xls'#$''.$bq$1093"</definedName>
    <definedName name="SG_17_11_4">"'file:///d:/obra%20andrade/bm%2002%20-%20cs/drenagem-bm02.xls'#$''.$bq$1093"</definedName>
    <definedName name="SG_17_11_5">"'file:///d:/obra%20andrade/bm%2002%20-%20cs/drenagem-bm02.xls'#$''.$bq$1093"</definedName>
    <definedName name="SG_17_11_6">"'file:///d:/obra%20andrade/bm%2002%20-%20cs/drenagem-bm02.xls'#$''.$bq$1093"</definedName>
    <definedName name="SG_17_11_7">"'file:///d:/obra%20andrade/bm%2002%20-%20cs/drenagem-bm02.xls'#$''.$bq$1093"</definedName>
    <definedName name="SG_17_12" localSheetId="1">#REF!</definedName>
    <definedName name="SG_17_12" localSheetId="4">#REF!</definedName>
    <definedName name="SG_17_12" localSheetId="2">#REF!</definedName>
    <definedName name="SG_17_12">#REF!</definedName>
    <definedName name="SG_17_12_2">"'file:///d:/obra%20andrade/bm%2002%20-%20cs/drenagem-bm02.xls'#$''.$bu$1097"</definedName>
    <definedName name="SG_17_12_3">"'file:///d:/obra%20andrade/bm%2002%20-%20cs/drenagem-bm02.xls'#$''.$bu$1097"</definedName>
    <definedName name="SG_17_12_4">"'file:///d:/obra%20andrade/bm%2002%20-%20cs/drenagem-bm02.xls'#$''.$bu$1097"</definedName>
    <definedName name="SG_17_12_5">"'file:///d:/obra%20andrade/bm%2002%20-%20cs/drenagem-bm02.xls'#$''.$bu$1097"</definedName>
    <definedName name="SG_17_12_6">"'file:///d:/obra%20andrade/bm%2002%20-%20cs/drenagem-bm02.xls'#$''.$bu$1097"</definedName>
    <definedName name="SG_17_12_7">"'file:///d:/obra%20andrade/bm%2002%20-%20cs/drenagem-bm02.xls'#$''.$bu$1097"</definedName>
    <definedName name="SG_17_13" localSheetId="1">#REF!</definedName>
    <definedName name="SG_17_13" localSheetId="4">#REF!</definedName>
    <definedName name="SG_17_13" localSheetId="2">#REF!</definedName>
    <definedName name="SG_17_13">#REF!</definedName>
    <definedName name="SG_17_13_2">"'file:///d:/obra%20andrade/bm%2002%20-%20cs/drenagem-bm02.xls'#$''.$by$1101"</definedName>
    <definedName name="SG_17_13_3">"'file:///d:/obra%20andrade/bm%2002%20-%20cs/drenagem-bm02.xls'#$''.$by$1101"</definedName>
    <definedName name="SG_17_13_4">"'file:///d:/obra%20andrade/bm%2002%20-%20cs/drenagem-bm02.xls'#$''.$by$1101"</definedName>
    <definedName name="SG_17_13_5">"'file:///d:/obra%20andrade/bm%2002%20-%20cs/drenagem-bm02.xls'#$''.$by$1101"</definedName>
    <definedName name="SG_17_13_6">"'file:///d:/obra%20andrade/bm%2002%20-%20cs/drenagem-bm02.xls'#$''.$by$1101"</definedName>
    <definedName name="SG_17_13_7">"'file:///d:/obra%20andrade/bm%2002%20-%20cs/drenagem-bm02.xls'#$''.$by$1101"</definedName>
    <definedName name="SG_17_14" localSheetId="1">#REF!</definedName>
    <definedName name="SG_17_14" localSheetId="4">#REF!</definedName>
    <definedName name="SG_17_14" localSheetId="2">#REF!</definedName>
    <definedName name="SG_17_14">#REF!</definedName>
    <definedName name="SG_17_14_2">"'file:///d:/obra%20andrade/bm%2002%20-%20cs/drenagem-bm02.xls'#$''.$cc$1105"</definedName>
    <definedName name="SG_17_14_3">"'file:///d:/obra%20andrade/bm%2002%20-%20cs/drenagem-bm02.xls'#$''.$cc$1105"</definedName>
    <definedName name="SG_17_14_4">"'file:///d:/obra%20andrade/bm%2002%20-%20cs/drenagem-bm02.xls'#$''.$cc$1105"</definedName>
    <definedName name="SG_17_14_5">"'file:///d:/obra%20andrade/bm%2002%20-%20cs/drenagem-bm02.xls'#$''.$cc$1105"</definedName>
    <definedName name="SG_17_14_6">"'file:///d:/obra%20andrade/bm%2002%20-%20cs/drenagem-bm02.xls'#$''.$cc$1105"</definedName>
    <definedName name="SG_17_14_7">"'file:///d:/obra%20andrade/bm%2002%20-%20cs/drenagem-bm02.xls'#$''.$cc$1105"</definedName>
    <definedName name="SG_17_15" localSheetId="1">#REF!</definedName>
    <definedName name="SG_17_15" localSheetId="4">#REF!</definedName>
    <definedName name="SG_17_15" localSheetId="2">#REF!</definedName>
    <definedName name="SG_17_15">#REF!</definedName>
    <definedName name="SG_17_15_2">"'file:///d:/obra%20andrade/bm%2002%20-%20cs/drenagem-bm02.xls'#$''.$cg$1109"</definedName>
    <definedName name="SG_17_15_3">"'file:///d:/obra%20andrade/bm%2002%20-%20cs/drenagem-bm02.xls'#$''.$cg$1109"</definedName>
    <definedName name="SG_17_15_4">"'file:///d:/obra%20andrade/bm%2002%20-%20cs/drenagem-bm02.xls'#$''.$cg$1109"</definedName>
    <definedName name="SG_17_15_5">"'file:///d:/obra%20andrade/bm%2002%20-%20cs/drenagem-bm02.xls'#$''.$cg$1109"</definedName>
    <definedName name="SG_17_15_6">"'file:///d:/obra%20andrade/bm%2002%20-%20cs/drenagem-bm02.xls'#$''.$cg$1109"</definedName>
    <definedName name="SG_17_15_7">"'file:///d:/obra%20andrade/bm%2002%20-%20cs/drenagem-bm02.xls'#$''.$cg$1109"</definedName>
    <definedName name="SG_17_16" localSheetId="1">#REF!</definedName>
    <definedName name="SG_17_16" localSheetId="4">#REF!</definedName>
    <definedName name="SG_17_16" localSheetId="2">#REF!</definedName>
    <definedName name="SG_17_16">#REF!</definedName>
    <definedName name="SG_17_16_2">"'file:///d:/obra%20andrade/bm%2002%20-%20cs/drenagem-bm02.xls'#$''.$ck$1113"</definedName>
    <definedName name="SG_17_16_3">"'file:///d:/obra%20andrade/bm%2002%20-%20cs/drenagem-bm02.xls'#$''.$ck$1113"</definedName>
    <definedName name="SG_17_16_4">"'file:///d:/obra%20andrade/bm%2002%20-%20cs/drenagem-bm02.xls'#$''.$ck$1113"</definedName>
    <definedName name="SG_17_16_5">"'file:///d:/obra%20andrade/bm%2002%20-%20cs/drenagem-bm02.xls'#$''.$ck$1113"</definedName>
    <definedName name="SG_17_16_6">"'file:///d:/obra%20andrade/bm%2002%20-%20cs/drenagem-bm02.xls'#$''.$ck$1113"</definedName>
    <definedName name="SG_17_16_7">"'file:///d:/obra%20andrade/bm%2002%20-%20cs/drenagem-bm02.xls'#$''.$ck$1113"</definedName>
    <definedName name="SG_17_17" localSheetId="1">#REF!</definedName>
    <definedName name="SG_17_17" localSheetId="4">#REF!</definedName>
    <definedName name="SG_17_17" localSheetId="2">#REF!</definedName>
    <definedName name="SG_17_17">#REF!</definedName>
    <definedName name="SG_17_17_2">"'file:///d:/obra%20andrade/bm%2002%20-%20cs/drenagem-bm02.xls'#$''.$co$1117"</definedName>
    <definedName name="SG_17_17_3">"'file:///d:/obra%20andrade/bm%2002%20-%20cs/drenagem-bm02.xls'#$''.$co$1117"</definedName>
    <definedName name="SG_17_17_4">"'file:///d:/obra%20andrade/bm%2002%20-%20cs/drenagem-bm02.xls'#$''.$co$1117"</definedName>
    <definedName name="SG_17_17_5">"'file:///d:/obra%20andrade/bm%2002%20-%20cs/drenagem-bm02.xls'#$''.$co$1117"</definedName>
    <definedName name="SG_17_17_6">"'file:///d:/obra%20andrade/bm%2002%20-%20cs/drenagem-bm02.xls'#$''.$co$1117"</definedName>
    <definedName name="SG_17_17_7">"'file:///d:/obra%20andrade/bm%2002%20-%20cs/drenagem-bm02.xls'#$''.$co$1117"</definedName>
    <definedName name="SG_17_18" localSheetId="1">#REF!</definedName>
    <definedName name="SG_17_18" localSheetId="4">#REF!</definedName>
    <definedName name="SG_17_18" localSheetId="2">#REF!</definedName>
    <definedName name="SG_17_18">#REF!</definedName>
    <definedName name="SG_17_18_2">"'file:///d:/obra%20andrade/bm%2002%20-%20cs/drenagem-bm02.xls'#$''.$cs$1121"</definedName>
    <definedName name="SG_17_18_3">"'file:///d:/obra%20andrade/bm%2002%20-%20cs/drenagem-bm02.xls'#$''.$cs$1121"</definedName>
    <definedName name="SG_17_18_4">"'file:///d:/obra%20andrade/bm%2002%20-%20cs/drenagem-bm02.xls'#$''.$cs$1121"</definedName>
    <definedName name="SG_17_18_5">"'file:///d:/obra%20andrade/bm%2002%20-%20cs/drenagem-bm02.xls'#$''.$cs$1121"</definedName>
    <definedName name="SG_17_18_6">"'file:///d:/obra%20andrade/bm%2002%20-%20cs/drenagem-bm02.xls'#$''.$cs$1121"</definedName>
    <definedName name="SG_17_18_7">"'file:///d:/obra%20andrade/bm%2002%20-%20cs/drenagem-bm02.xls'#$''.$cs$1121"</definedName>
    <definedName name="SG_17_19" localSheetId="1">#REF!</definedName>
    <definedName name="SG_17_19" localSheetId="4">#REF!</definedName>
    <definedName name="SG_17_19" localSheetId="2">#REF!</definedName>
    <definedName name="SG_17_19">#REF!</definedName>
    <definedName name="SG_17_19_2">"'file:///d:/obra%20andrade/bm%2002%20-%20cs/drenagem-bm02.xls'#$''.$cw$1125"</definedName>
    <definedName name="SG_17_19_3">"'file:///d:/obra%20andrade/bm%2002%20-%20cs/drenagem-bm02.xls'#$''.$cw$1125"</definedName>
    <definedName name="SG_17_19_4">"'file:///d:/obra%20andrade/bm%2002%20-%20cs/drenagem-bm02.xls'#$''.$cw$1125"</definedName>
    <definedName name="SG_17_19_5">"'file:///d:/obra%20andrade/bm%2002%20-%20cs/drenagem-bm02.xls'#$''.$cw$1125"</definedName>
    <definedName name="SG_17_19_6">"'file:///d:/obra%20andrade/bm%2002%20-%20cs/drenagem-bm02.xls'#$''.$cw$1125"</definedName>
    <definedName name="SG_17_19_7">"'file:///d:/obra%20andrade/bm%2002%20-%20cs/drenagem-bm02.xls'#$''.$cw$1125"</definedName>
    <definedName name="SG_17_20" localSheetId="1">#REF!</definedName>
    <definedName name="SG_17_20" localSheetId="4">#REF!</definedName>
    <definedName name="SG_17_20" localSheetId="2">#REF!</definedName>
    <definedName name="SG_17_20">#REF!</definedName>
    <definedName name="SG_17_20_2">"'file:///d:/obra%20andrade/bm%2002%20-%20cs/drenagem-bm02.xls'#$''.$da$1129"</definedName>
    <definedName name="SG_17_20_3">"'file:///d:/obra%20andrade/bm%2002%20-%20cs/drenagem-bm02.xls'#$''.$da$1129"</definedName>
    <definedName name="SG_17_20_4">"'file:///d:/obra%20andrade/bm%2002%20-%20cs/drenagem-bm02.xls'#$''.$da$1129"</definedName>
    <definedName name="SG_17_20_5">"'file:///d:/obra%20andrade/bm%2002%20-%20cs/drenagem-bm02.xls'#$''.$da$1129"</definedName>
    <definedName name="SG_17_20_6">"'file:///d:/obra%20andrade/bm%2002%20-%20cs/drenagem-bm02.xls'#$''.$da$1129"</definedName>
    <definedName name="SG_17_20_7">"'file:///d:/obra%20andrade/bm%2002%20-%20cs/drenagem-bm02.xls'#$''.$da$1129"</definedName>
    <definedName name="SG_17_21" localSheetId="1">#REF!</definedName>
    <definedName name="SG_17_21" localSheetId="4">#REF!</definedName>
    <definedName name="SG_17_21" localSheetId="2">#REF!</definedName>
    <definedName name="SG_17_21">#REF!</definedName>
    <definedName name="SG_17_21_2">"'file:///d:/obra%20andrade/bm%2002%20-%20cs/drenagem-bm02.xls'#$''.$de$1133"</definedName>
    <definedName name="SG_17_21_3">"'file:///d:/obra%20andrade/bm%2002%20-%20cs/drenagem-bm02.xls'#$''.$de$1133"</definedName>
    <definedName name="SG_17_21_4">"'file:///d:/obra%20andrade/bm%2002%20-%20cs/drenagem-bm02.xls'#$''.$de$1133"</definedName>
    <definedName name="SG_17_21_5">"'file:///d:/obra%20andrade/bm%2002%20-%20cs/drenagem-bm02.xls'#$''.$de$1133"</definedName>
    <definedName name="SG_17_21_6">"'file:///d:/obra%20andrade/bm%2002%20-%20cs/drenagem-bm02.xls'#$''.$de$1133"</definedName>
    <definedName name="SG_17_21_7">"'file:///d:/obra%20andrade/bm%2002%20-%20cs/drenagem-bm02.xls'#$''.$de$1133"</definedName>
    <definedName name="SG_17_22" localSheetId="1">#REF!</definedName>
    <definedName name="SG_17_22" localSheetId="4">#REF!</definedName>
    <definedName name="SG_17_22" localSheetId="2">#REF!</definedName>
    <definedName name="SG_17_22">#REF!</definedName>
    <definedName name="SG_17_22_2">"'file:///d:/obra%20andrade/bm%2002%20-%20cs/drenagem-bm02.xls'#$''.$di$1137"</definedName>
    <definedName name="SG_17_22_3">"'file:///d:/obra%20andrade/bm%2002%20-%20cs/drenagem-bm02.xls'#$''.$di$1137"</definedName>
    <definedName name="SG_17_22_4">"'file:///d:/obra%20andrade/bm%2002%20-%20cs/drenagem-bm02.xls'#$''.$di$1137"</definedName>
    <definedName name="SG_17_22_5">"'file:///d:/obra%20andrade/bm%2002%20-%20cs/drenagem-bm02.xls'#$''.$di$1137"</definedName>
    <definedName name="SG_17_22_6">"'file:///d:/obra%20andrade/bm%2002%20-%20cs/drenagem-bm02.xls'#$''.$di$1137"</definedName>
    <definedName name="SG_17_22_7">"'file:///d:/obra%20andrade/bm%2002%20-%20cs/drenagem-bm02.xls'#$''.$di$1137"</definedName>
    <definedName name="SG_17_23" localSheetId="1">#REF!</definedName>
    <definedName name="SG_17_23" localSheetId="4">#REF!</definedName>
    <definedName name="SG_17_23" localSheetId="2">#REF!</definedName>
    <definedName name="SG_17_23">#REF!</definedName>
    <definedName name="SG_17_23_2">"'file:///d:/obra%20andrade/bm%2002%20-%20cs/drenagem-bm02.xls'#$''.$dm$1141"</definedName>
    <definedName name="SG_17_23_3">"'file:///d:/obra%20andrade/bm%2002%20-%20cs/drenagem-bm02.xls'#$''.$dm$1141"</definedName>
    <definedName name="SG_17_23_4">"'file:///d:/obra%20andrade/bm%2002%20-%20cs/drenagem-bm02.xls'#$''.$dm$1141"</definedName>
    <definedName name="SG_17_23_5">"'file:///d:/obra%20andrade/bm%2002%20-%20cs/drenagem-bm02.xls'#$''.$dm$1141"</definedName>
    <definedName name="SG_17_23_6">"'file:///d:/obra%20andrade/bm%2002%20-%20cs/drenagem-bm02.xls'#$''.$dm$1141"</definedName>
    <definedName name="SG_17_23_7">"'file:///d:/obra%20andrade/bm%2002%20-%20cs/drenagem-bm02.xls'#$''.$dm$1141"</definedName>
    <definedName name="SG_17_24" localSheetId="1">#REF!</definedName>
    <definedName name="SG_17_24" localSheetId="4">#REF!</definedName>
    <definedName name="SG_17_24" localSheetId="2">#REF!</definedName>
    <definedName name="SG_17_24">#REF!</definedName>
    <definedName name="SG_17_24_2">"'file:///d:/obra%20andrade/bm%2002%20-%20cs/drenagem-bm02.xls'#$''.$dq$1145"</definedName>
    <definedName name="SG_17_24_3">"'file:///d:/obra%20andrade/bm%2002%20-%20cs/drenagem-bm02.xls'#$''.$dq$1145"</definedName>
    <definedName name="SG_17_24_4">"'file:///d:/obra%20andrade/bm%2002%20-%20cs/drenagem-bm02.xls'#$''.$dq$1145"</definedName>
    <definedName name="SG_17_24_5">"'file:///d:/obra%20andrade/bm%2002%20-%20cs/drenagem-bm02.xls'#$''.$dq$1145"</definedName>
    <definedName name="SG_17_24_6">"'file:///d:/obra%20andrade/bm%2002%20-%20cs/drenagem-bm02.xls'#$''.$dq$1145"</definedName>
    <definedName name="SG_17_24_7">"'file:///d:/obra%20andrade/bm%2002%20-%20cs/drenagem-bm02.xls'#$''.$dq$1145"</definedName>
    <definedName name="SG_17_25" localSheetId="1">#REF!</definedName>
    <definedName name="SG_17_25" localSheetId="4">#REF!</definedName>
    <definedName name="SG_17_25" localSheetId="2">#REF!</definedName>
    <definedName name="SG_17_25">#REF!</definedName>
    <definedName name="SG_17_25_2">"'file:///d:/obra%20andrade/bm%2002%20-%20cs/drenagem-bm02.xls'#$''.$du$1149"</definedName>
    <definedName name="SG_17_25_3">"'file:///d:/obra%20andrade/bm%2002%20-%20cs/drenagem-bm02.xls'#$''.$du$1149"</definedName>
    <definedName name="SG_17_25_4">"'file:///d:/obra%20andrade/bm%2002%20-%20cs/drenagem-bm02.xls'#$''.$du$1149"</definedName>
    <definedName name="SG_17_25_5">"'file:///d:/obra%20andrade/bm%2002%20-%20cs/drenagem-bm02.xls'#$''.$du$1149"</definedName>
    <definedName name="SG_17_25_6">"'file:///d:/obra%20andrade/bm%2002%20-%20cs/drenagem-bm02.xls'#$''.$du$1149"</definedName>
    <definedName name="SG_17_25_7">"'file:///d:/obra%20andrade/bm%2002%20-%20cs/drenagem-bm02.xls'#$''.$du$1149"</definedName>
    <definedName name="SG_18_01" localSheetId="1">#REF!</definedName>
    <definedName name="SG_18_01" localSheetId="4">#REF!</definedName>
    <definedName name="SG_18_01" localSheetId="2">#REF!</definedName>
    <definedName name="SG_18_01">#REF!</definedName>
    <definedName name="SG_18_01_2">"'file:///d:/obra%20andrade/bm%2002%20-%20cs/drenagem-bm02.xls'#$''.$ea$1155"</definedName>
    <definedName name="SG_18_01_3">"'file:///d:/obra%20andrade/bm%2002%20-%20cs/drenagem-bm02.xls'#$''.$ea$1155"</definedName>
    <definedName name="SG_18_01_4">"'file:///d:/obra%20andrade/bm%2002%20-%20cs/drenagem-bm02.xls'#$''.$ea$1155"</definedName>
    <definedName name="SG_18_01_5">"'file:///d:/obra%20andrade/bm%2002%20-%20cs/drenagem-bm02.xls'#$''.$ea$1155"</definedName>
    <definedName name="SG_18_01_6">"'file:///d:/obra%20andrade/bm%2002%20-%20cs/drenagem-bm02.xls'#$''.$ea$1155"</definedName>
    <definedName name="SG_18_01_7">"'file:///d:/obra%20andrade/bm%2002%20-%20cs/drenagem-bm02.xls'#$''.$ea$1155"</definedName>
    <definedName name="SG_18_02" localSheetId="1">#REF!</definedName>
    <definedName name="SG_18_02" localSheetId="4">#REF!</definedName>
    <definedName name="SG_18_02" localSheetId="2">#REF!</definedName>
    <definedName name="SG_18_02">#REF!</definedName>
    <definedName name="SG_18_02_2">"'file:///d:/obra%20andrade/bm%2002%20-%20cs/drenagem-bm02.xls'#$''.$ee$1159"</definedName>
    <definedName name="SG_18_02_3">"'file:///d:/obra%20andrade/bm%2002%20-%20cs/drenagem-bm02.xls'#$''.$ee$1159"</definedName>
    <definedName name="SG_18_02_4">"'file:///d:/obra%20andrade/bm%2002%20-%20cs/drenagem-bm02.xls'#$''.$ee$1159"</definedName>
    <definedName name="SG_18_02_5">"'file:///d:/obra%20andrade/bm%2002%20-%20cs/drenagem-bm02.xls'#$''.$ee$1159"</definedName>
    <definedName name="SG_18_02_6">"'file:///d:/obra%20andrade/bm%2002%20-%20cs/drenagem-bm02.xls'#$''.$ee$1159"</definedName>
    <definedName name="SG_18_02_7">"'file:///d:/obra%20andrade/bm%2002%20-%20cs/drenagem-bm02.xls'#$''.$ee$1159"</definedName>
    <definedName name="SG_18_03" localSheetId="1">#REF!</definedName>
    <definedName name="SG_18_03" localSheetId="4">#REF!</definedName>
    <definedName name="SG_18_03" localSheetId="2">#REF!</definedName>
    <definedName name="SG_18_03">#REF!</definedName>
    <definedName name="SG_18_03_2">"'file:///d:/obra%20andrade/bm%2002%20-%20cs/drenagem-bm02.xls'#$''.$ei$1163"</definedName>
    <definedName name="SG_18_03_3">"'file:///d:/obra%20andrade/bm%2002%20-%20cs/drenagem-bm02.xls'#$''.$ei$1163"</definedName>
    <definedName name="SG_18_03_4">"'file:///d:/obra%20andrade/bm%2002%20-%20cs/drenagem-bm02.xls'#$''.$ei$1163"</definedName>
    <definedName name="SG_18_03_5">"'file:///d:/obra%20andrade/bm%2002%20-%20cs/drenagem-bm02.xls'#$''.$ei$1163"</definedName>
    <definedName name="SG_18_03_6">"'file:///d:/obra%20andrade/bm%2002%20-%20cs/drenagem-bm02.xls'#$''.$ei$1163"</definedName>
    <definedName name="SG_18_03_7">"'file:///d:/obra%20andrade/bm%2002%20-%20cs/drenagem-bm02.xls'#$''.$ei$1163"</definedName>
    <definedName name="SG_18_04" localSheetId="1">#REF!</definedName>
    <definedName name="SG_18_04" localSheetId="4">#REF!</definedName>
    <definedName name="SG_18_04" localSheetId="2">#REF!</definedName>
    <definedName name="SG_18_04">#REF!</definedName>
    <definedName name="SG_18_04_2">"'file:///d:/obra%20andrade/bm%2002%20-%20cs/drenagem-bm02.xls'#$''.$em$1167"</definedName>
    <definedName name="SG_18_04_3">"'file:///d:/obra%20andrade/bm%2002%20-%20cs/drenagem-bm02.xls'#$''.$em$1167"</definedName>
    <definedName name="SG_18_04_4">"'file:///d:/obra%20andrade/bm%2002%20-%20cs/drenagem-bm02.xls'#$''.$em$1167"</definedName>
    <definedName name="SG_18_04_5">"'file:///d:/obra%20andrade/bm%2002%20-%20cs/drenagem-bm02.xls'#$''.$em$1167"</definedName>
    <definedName name="SG_18_04_6">"'file:///d:/obra%20andrade/bm%2002%20-%20cs/drenagem-bm02.xls'#$''.$em$1167"</definedName>
    <definedName name="SG_18_04_7">"'file:///d:/obra%20andrade/bm%2002%20-%20cs/drenagem-bm02.xls'#$''.$em$1167"</definedName>
    <definedName name="SG_18_05" localSheetId="1">#REF!</definedName>
    <definedName name="SG_18_05" localSheetId="4">#REF!</definedName>
    <definedName name="SG_18_05" localSheetId="2">#REF!</definedName>
    <definedName name="SG_18_05">#REF!</definedName>
    <definedName name="SG_18_05_2">"'file:///d:/obra%20andrade/bm%2002%20-%20cs/drenagem-bm02.xls'#$''.$eq$1171"</definedName>
    <definedName name="SG_18_05_3">"'file:///d:/obra%20andrade/bm%2002%20-%20cs/drenagem-bm02.xls'#$''.$eq$1171"</definedName>
    <definedName name="SG_18_05_4">"'file:///d:/obra%20andrade/bm%2002%20-%20cs/drenagem-bm02.xls'#$''.$eq$1171"</definedName>
    <definedName name="SG_18_05_5">"'file:///d:/obra%20andrade/bm%2002%20-%20cs/drenagem-bm02.xls'#$''.$eq$1171"</definedName>
    <definedName name="SG_18_05_6">"'file:///d:/obra%20andrade/bm%2002%20-%20cs/drenagem-bm02.xls'#$''.$eq$1171"</definedName>
    <definedName name="SG_18_05_7">"'file:///d:/obra%20andrade/bm%2002%20-%20cs/drenagem-bm02.xls'#$''.$eq$1171"</definedName>
    <definedName name="SG_18_06" localSheetId="1">#REF!</definedName>
    <definedName name="SG_18_06" localSheetId="4">#REF!</definedName>
    <definedName name="SG_18_06" localSheetId="2">#REF!</definedName>
    <definedName name="SG_18_06">#REF!</definedName>
    <definedName name="SG_18_06_2">"'file:///d:/obra%20andrade/bm%2002%20-%20cs/drenagem-bm02.xls'#$''.$eu$1175"</definedName>
    <definedName name="SG_18_06_3">"'file:///d:/obra%20andrade/bm%2002%20-%20cs/drenagem-bm02.xls'#$''.$eu$1175"</definedName>
    <definedName name="SG_18_06_4">"'file:///d:/obra%20andrade/bm%2002%20-%20cs/drenagem-bm02.xls'#$''.$eu$1175"</definedName>
    <definedName name="SG_18_06_5">"'file:///d:/obra%20andrade/bm%2002%20-%20cs/drenagem-bm02.xls'#$''.$eu$1175"</definedName>
    <definedName name="SG_18_06_6">"'file:///d:/obra%20andrade/bm%2002%20-%20cs/drenagem-bm02.xls'#$''.$eu$1175"</definedName>
    <definedName name="SG_18_06_7">"'file:///d:/obra%20andrade/bm%2002%20-%20cs/drenagem-bm02.xls'#$''.$eu$1175"</definedName>
    <definedName name="SG_18_07" localSheetId="1">#REF!</definedName>
    <definedName name="SG_18_07" localSheetId="4">#REF!</definedName>
    <definedName name="SG_18_07" localSheetId="2">#REF!</definedName>
    <definedName name="SG_18_07">#REF!</definedName>
    <definedName name="SG_18_07_2">"'file:///d:/obra%20andrade/bm%2002%20-%20cs/drenagem-bm02.xls'#$''.$ey$1179"</definedName>
    <definedName name="SG_18_07_3">"'file:///d:/obra%20andrade/bm%2002%20-%20cs/drenagem-bm02.xls'#$''.$ey$1179"</definedName>
    <definedName name="SG_18_07_4">"'file:///d:/obra%20andrade/bm%2002%20-%20cs/drenagem-bm02.xls'#$''.$ey$1179"</definedName>
    <definedName name="SG_18_07_5">"'file:///d:/obra%20andrade/bm%2002%20-%20cs/drenagem-bm02.xls'#$''.$ey$1179"</definedName>
    <definedName name="SG_18_07_6">"'file:///d:/obra%20andrade/bm%2002%20-%20cs/drenagem-bm02.xls'#$''.$ey$1179"</definedName>
    <definedName name="SG_18_07_7">"'file:///d:/obra%20andrade/bm%2002%20-%20cs/drenagem-bm02.xls'#$''.$ey$1179"</definedName>
    <definedName name="SG_18_08" localSheetId="1">#REF!</definedName>
    <definedName name="SG_18_08" localSheetId="4">#REF!</definedName>
    <definedName name="SG_18_08" localSheetId="2">#REF!</definedName>
    <definedName name="SG_18_08">#REF!</definedName>
    <definedName name="SG_18_08_2">"'file:///d:/obra%20andrade/bm%2002%20-%20cs/drenagem-bm02.xls'#$''.$fc$1183"</definedName>
    <definedName name="SG_18_08_3">"'file:///d:/obra%20andrade/bm%2002%20-%20cs/drenagem-bm02.xls'#$''.$fc$1183"</definedName>
    <definedName name="SG_18_08_4">"'file:///d:/obra%20andrade/bm%2002%20-%20cs/drenagem-bm02.xls'#$''.$fc$1183"</definedName>
    <definedName name="SG_18_08_5">"'file:///d:/obra%20andrade/bm%2002%20-%20cs/drenagem-bm02.xls'#$''.$fc$1183"</definedName>
    <definedName name="SG_18_08_6">"'file:///d:/obra%20andrade/bm%2002%20-%20cs/drenagem-bm02.xls'#$''.$fc$1183"</definedName>
    <definedName name="SG_18_08_7">"'file:///d:/obra%20andrade/bm%2002%20-%20cs/drenagem-bm02.xls'#$''.$fc$1183"</definedName>
    <definedName name="SG_18_09" localSheetId="1">#REF!</definedName>
    <definedName name="SG_18_09" localSheetId="4">#REF!</definedName>
    <definedName name="SG_18_09" localSheetId="2">#REF!</definedName>
    <definedName name="SG_18_09">#REF!</definedName>
    <definedName name="SG_18_09_2">"'file:///d:/obra%20andrade/bm%2002%20-%20cs/drenagem-bm02.xls'#$''.$fg$1187"</definedName>
    <definedName name="SG_18_09_3">"'file:///d:/obra%20andrade/bm%2002%20-%20cs/drenagem-bm02.xls'#$''.$fg$1187"</definedName>
    <definedName name="SG_18_09_4">"'file:///d:/obra%20andrade/bm%2002%20-%20cs/drenagem-bm02.xls'#$''.$fg$1187"</definedName>
    <definedName name="SG_18_09_5">"'file:///d:/obra%20andrade/bm%2002%20-%20cs/drenagem-bm02.xls'#$''.$fg$1187"</definedName>
    <definedName name="SG_18_09_6">"'file:///d:/obra%20andrade/bm%2002%20-%20cs/drenagem-bm02.xls'#$''.$fg$1187"</definedName>
    <definedName name="SG_18_09_7">"'file:///d:/obra%20andrade/bm%2002%20-%20cs/drenagem-bm02.xls'#$''.$fg$1187"</definedName>
    <definedName name="SG_18_10" localSheetId="1">#REF!</definedName>
    <definedName name="SG_18_10" localSheetId="4">#REF!</definedName>
    <definedName name="SG_18_10" localSheetId="2">#REF!</definedName>
    <definedName name="SG_18_10">#REF!</definedName>
    <definedName name="SG_18_10_2">"'file:///d:/obra%20andrade/bm%2002%20-%20cs/drenagem-bm02.xls'#$''.$fk$1191"</definedName>
    <definedName name="SG_18_10_3">"'file:///d:/obra%20andrade/bm%2002%20-%20cs/drenagem-bm02.xls'#$''.$fk$1191"</definedName>
    <definedName name="SG_18_10_4">"'file:///d:/obra%20andrade/bm%2002%20-%20cs/drenagem-bm02.xls'#$''.$fk$1191"</definedName>
    <definedName name="SG_18_10_5">"'file:///d:/obra%20andrade/bm%2002%20-%20cs/drenagem-bm02.xls'#$''.$fk$1191"</definedName>
    <definedName name="SG_18_10_6">"'file:///d:/obra%20andrade/bm%2002%20-%20cs/drenagem-bm02.xls'#$''.$fk$1191"</definedName>
    <definedName name="SG_18_10_7">"'file:///d:/obra%20andrade/bm%2002%20-%20cs/drenagem-bm02.xls'#$''.$fk$1191"</definedName>
    <definedName name="SG_18_11" localSheetId="1">#REF!</definedName>
    <definedName name="SG_18_11" localSheetId="4">#REF!</definedName>
    <definedName name="SG_18_11" localSheetId="2">#REF!</definedName>
    <definedName name="SG_18_11">#REF!</definedName>
    <definedName name="SG_18_11_2">"'file:///d:/obra%20andrade/bm%2002%20-%20cs/drenagem-bm02.xls'#$''.$fo$1195"</definedName>
    <definedName name="SG_18_11_3">"'file:///d:/obra%20andrade/bm%2002%20-%20cs/drenagem-bm02.xls'#$''.$fo$1195"</definedName>
    <definedName name="SG_18_11_4">"'file:///d:/obra%20andrade/bm%2002%20-%20cs/drenagem-bm02.xls'#$''.$fo$1195"</definedName>
    <definedName name="SG_18_11_5">"'file:///d:/obra%20andrade/bm%2002%20-%20cs/drenagem-bm02.xls'#$''.$fo$1195"</definedName>
    <definedName name="SG_18_11_6">"'file:///d:/obra%20andrade/bm%2002%20-%20cs/drenagem-bm02.xls'#$''.$fo$1195"</definedName>
    <definedName name="SG_18_11_7">"'file:///d:/obra%20andrade/bm%2002%20-%20cs/drenagem-bm02.xls'#$''.$fo$1195"</definedName>
    <definedName name="SG_18_12" localSheetId="1">#REF!</definedName>
    <definedName name="SG_18_12" localSheetId="4">#REF!</definedName>
    <definedName name="SG_18_12" localSheetId="2">#REF!</definedName>
    <definedName name="SG_18_12">#REF!</definedName>
    <definedName name="SG_18_12_2">"'file:///d:/obra%20andrade/bm%2002%20-%20cs/drenagem-bm02.xls'#$''.$fs$1199"</definedName>
    <definedName name="SG_18_12_3">"'file:///d:/obra%20andrade/bm%2002%20-%20cs/drenagem-bm02.xls'#$''.$fs$1199"</definedName>
    <definedName name="SG_18_12_4">"'file:///d:/obra%20andrade/bm%2002%20-%20cs/drenagem-bm02.xls'#$''.$fs$1199"</definedName>
    <definedName name="SG_18_12_5">"'file:///d:/obra%20andrade/bm%2002%20-%20cs/drenagem-bm02.xls'#$''.$fs$1199"</definedName>
    <definedName name="SG_18_12_6">"'file:///d:/obra%20andrade/bm%2002%20-%20cs/drenagem-bm02.xls'#$''.$fs$1199"</definedName>
    <definedName name="SG_18_12_7">"'file:///d:/obra%20andrade/bm%2002%20-%20cs/drenagem-bm02.xls'#$''.$fs$1199"</definedName>
    <definedName name="SG_18_13" localSheetId="1">#REF!</definedName>
    <definedName name="SG_18_13" localSheetId="4">#REF!</definedName>
    <definedName name="SG_18_13" localSheetId="2">#REF!</definedName>
    <definedName name="SG_18_13">#REF!</definedName>
    <definedName name="SG_18_13_2">"'file:///d:/obra%20andrade/bm%2002%20-%20cs/drenagem-bm02.xls'#$''.$fw$1203"</definedName>
    <definedName name="SG_18_13_3">"'file:///d:/obra%20andrade/bm%2002%20-%20cs/drenagem-bm02.xls'#$''.$fw$1203"</definedName>
    <definedName name="SG_18_13_4">"'file:///d:/obra%20andrade/bm%2002%20-%20cs/drenagem-bm02.xls'#$''.$fw$1203"</definedName>
    <definedName name="SG_18_13_5">"'file:///d:/obra%20andrade/bm%2002%20-%20cs/drenagem-bm02.xls'#$''.$fw$1203"</definedName>
    <definedName name="SG_18_13_6">"'file:///d:/obra%20andrade/bm%2002%20-%20cs/drenagem-bm02.xls'#$''.$fw$1203"</definedName>
    <definedName name="SG_18_13_7">"'file:///d:/obra%20andrade/bm%2002%20-%20cs/drenagem-bm02.xls'#$''.$fw$1203"</definedName>
    <definedName name="SG_18_14" localSheetId="1">#REF!</definedName>
    <definedName name="SG_18_14" localSheetId="4">#REF!</definedName>
    <definedName name="SG_18_14" localSheetId="2">#REF!</definedName>
    <definedName name="SG_18_14">#REF!</definedName>
    <definedName name="SG_18_14_2">"'file:///d:/obra%20andrade/bm%2002%20-%20cs/drenagem-bm02.xls'#$''.$ga$1207"</definedName>
    <definedName name="SG_18_14_3">"'file:///d:/obra%20andrade/bm%2002%20-%20cs/drenagem-bm02.xls'#$''.$ga$1207"</definedName>
    <definedName name="SG_18_14_4">"'file:///d:/obra%20andrade/bm%2002%20-%20cs/drenagem-bm02.xls'#$''.$ga$1207"</definedName>
    <definedName name="SG_18_14_5">"'file:///d:/obra%20andrade/bm%2002%20-%20cs/drenagem-bm02.xls'#$''.$ga$1207"</definedName>
    <definedName name="SG_18_14_6">"'file:///d:/obra%20andrade/bm%2002%20-%20cs/drenagem-bm02.xls'#$''.$ga$1207"</definedName>
    <definedName name="SG_18_14_7">"'file:///d:/obra%20andrade/bm%2002%20-%20cs/drenagem-bm02.xls'#$''.$ga$1207"</definedName>
    <definedName name="SG_18_15" localSheetId="1">#REF!</definedName>
    <definedName name="SG_18_15" localSheetId="4">#REF!</definedName>
    <definedName name="SG_18_15" localSheetId="2">#REF!</definedName>
    <definedName name="SG_18_15">#REF!</definedName>
    <definedName name="SG_18_15_2">"'file:///d:/obra%20andrade/bm%2002%20-%20cs/drenagem-bm02.xls'#$''.$ge$1211"</definedName>
    <definedName name="SG_18_15_3">"'file:///d:/obra%20andrade/bm%2002%20-%20cs/drenagem-bm02.xls'#$''.$ge$1211"</definedName>
    <definedName name="SG_18_15_4">"'file:///d:/obra%20andrade/bm%2002%20-%20cs/drenagem-bm02.xls'#$''.$ge$1211"</definedName>
    <definedName name="SG_18_15_5">"'file:///d:/obra%20andrade/bm%2002%20-%20cs/drenagem-bm02.xls'#$''.$ge$1211"</definedName>
    <definedName name="SG_18_15_6">"'file:///d:/obra%20andrade/bm%2002%20-%20cs/drenagem-bm02.xls'#$''.$ge$1211"</definedName>
    <definedName name="SG_18_15_7">"'file:///d:/obra%20andrade/bm%2002%20-%20cs/drenagem-bm02.xls'#$''.$ge$1211"</definedName>
    <definedName name="SG_18_16" localSheetId="1">#REF!</definedName>
    <definedName name="SG_18_16" localSheetId="4">#REF!</definedName>
    <definedName name="SG_18_16" localSheetId="2">#REF!</definedName>
    <definedName name="SG_18_16">#REF!</definedName>
    <definedName name="SG_18_16_2">"'file:///d:/obra%20andrade/bm%2002%20-%20cs/drenagem-bm02.xls'#$''.$gi$1215"</definedName>
    <definedName name="SG_18_16_3">"'file:///d:/obra%20andrade/bm%2002%20-%20cs/drenagem-bm02.xls'#$''.$gi$1215"</definedName>
    <definedName name="SG_18_16_4">"'file:///d:/obra%20andrade/bm%2002%20-%20cs/drenagem-bm02.xls'#$''.$gi$1215"</definedName>
    <definedName name="SG_18_16_5">"'file:///d:/obra%20andrade/bm%2002%20-%20cs/drenagem-bm02.xls'#$''.$gi$1215"</definedName>
    <definedName name="SG_18_16_6">"'file:///d:/obra%20andrade/bm%2002%20-%20cs/drenagem-bm02.xls'#$''.$gi$1215"</definedName>
    <definedName name="SG_18_16_7">"'file:///d:/obra%20andrade/bm%2002%20-%20cs/drenagem-bm02.xls'#$''.$gi$1215"</definedName>
    <definedName name="SG_18_17" localSheetId="1">#REF!</definedName>
    <definedName name="SG_18_17" localSheetId="4">#REF!</definedName>
    <definedName name="SG_18_17" localSheetId="2">#REF!</definedName>
    <definedName name="SG_18_17">#REF!</definedName>
    <definedName name="SG_18_17_2">"'file:///d:/obra%20andrade/bm%2002%20-%20cs/drenagem-bm02.xls'#$''.$gm$1219"</definedName>
    <definedName name="SG_18_17_3">"'file:///d:/obra%20andrade/bm%2002%20-%20cs/drenagem-bm02.xls'#$''.$gm$1219"</definedName>
    <definedName name="SG_18_17_4">"'file:///d:/obra%20andrade/bm%2002%20-%20cs/drenagem-bm02.xls'#$''.$gm$1219"</definedName>
    <definedName name="SG_18_17_5">"'file:///d:/obra%20andrade/bm%2002%20-%20cs/drenagem-bm02.xls'#$''.$gm$1219"</definedName>
    <definedName name="SG_18_17_6">"'file:///d:/obra%20andrade/bm%2002%20-%20cs/drenagem-bm02.xls'#$''.$gm$1219"</definedName>
    <definedName name="SG_18_17_7">"'file:///d:/obra%20andrade/bm%2002%20-%20cs/drenagem-bm02.xls'#$''.$gm$1219"</definedName>
    <definedName name="SG_18_18" localSheetId="1">#REF!</definedName>
    <definedName name="SG_18_18" localSheetId="4">#REF!</definedName>
    <definedName name="SG_18_18" localSheetId="2">#REF!</definedName>
    <definedName name="SG_18_18">#REF!</definedName>
    <definedName name="SG_18_18_2">"'file:///d:/obra%20andrade/bm%2002%20-%20cs/drenagem-bm02.xls'#$''.$gq$1223"</definedName>
    <definedName name="SG_18_18_3">"'file:///d:/obra%20andrade/bm%2002%20-%20cs/drenagem-bm02.xls'#$''.$gq$1223"</definedName>
    <definedName name="SG_18_18_4">"'file:///d:/obra%20andrade/bm%2002%20-%20cs/drenagem-bm02.xls'#$''.$gq$1223"</definedName>
    <definedName name="SG_18_18_5">"'file:///d:/obra%20andrade/bm%2002%20-%20cs/drenagem-bm02.xls'#$''.$gq$1223"</definedName>
    <definedName name="SG_18_18_6">"'file:///d:/obra%20andrade/bm%2002%20-%20cs/drenagem-bm02.xls'#$''.$gq$1223"</definedName>
    <definedName name="SG_18_18_7">"'file:///d:/obra%20andrade/bm%2002%20-%20cs/drenagem-bm02.xls'#$''.$gq$1223"</definedName>
    <definedName name="SG_18_19" localSheetId="1">#REF!</definedName>
    <definedName name="SG_18_19" localSheetId="4">#REF!</definedName>
    <definedName name="SG_18_19" localSheetId="2">#REF!</definedName>
    <definedName name="SG_18_19">#REF!</definedName>
    <definedName name="SG_18_19_2">"'file:///d:/obra%20andrade/bm%2002%20-%20cs/drenagem-bm02.xls'#$''.$gu$1227"</definedName>
    <definedName name="SG_18_19_3">"'file:///d:/obra%20andrade/bm%2002%20-%20cs/drenagem-bm02.xls'#$''.$gu$1227"</definedName>
    <definedName name="SG_18_19_4">"'file:///d:/obra%20andrade/bm%2002%20-%20cs/drenagem-bm02.xls'#$''.$gu$1227"</definedName>
    <definedName name="SG_18_19_5">"'file:///d:/obra%20andrade/bm%2002%20-%20cs/drenagem-bm02.xls'#$''.$gu$1227"</definedName>
    <definedName name="SG_18_19_6">"'file:///d:/obra%20andrade/bm%2002%20-%20cs/drenagem-bm02.xls'#$''.$gu$1227"</definedName>
    <definedName name="SG_18_19_7">"'file:///d:/obra%20andrade/bm%2002%20-%20cs/drenagem-bm02.xls'#$''.$gu$1227"</definedName>
    <definedName name="SG_18_20" localSheetId="1">#REF!</definedName>
    <definedName name="SG_18_20" localSheetId="4">#REF!</definedName>
    <definedName name="SG_18_20" localSheetId="2">#REF!</definedName>
    <definedName name="SG_18_20">#REF!</definedName>
    <definedName name="SG_18_20_2">"'file:///d:/obra%20andrade/bm%2002%20-%20cs/drenagem-bm02.xls'#$''.$gy$1231"</definedName>
    <definedName name="SG_18_20_3">"'file:///d:/obra%20andrade/bm%2002%20-%20cs/drenagem-bm02.xls'#$''.$gy$1231"</definedName>
    <definedName name="SG_18_20_4">"'file:///d:/obra%20andrade/bm%2002%20-%20cs/drenagem-bm02.xls'#$''.$gy$1231"</definedName>
    <definedName name="SG_18_20_5">"'file:///d:/obra%20andrade/bm%2002%20-%20cs/drenagem-bm02.xls'#$''.$gy$1231"</definedName>
    <definedName name="SG_18_20_6">"'file:///d:/obra%20andrade/bm%2002%20-%20cs/drenagem-bm02.xls'#$''.$gy$1231"</definedName>
    <definedName name="SG_18_20_7">"'file:///d:/obra%20andrade/bm%2002%20-%20cs/drenagem-bm02.xls'#$''.$gy$1231"</definedName>
    <definedName name="SG_18_21" localSheetId="1">#REF!</definedName>
    <definedName name="SG_18_21" localSheetId="4">#REF!</definedName>
    <definedName name="SG_18_21" localSheetId="2">#REF!</definedName>
    <definedName name="SG_18_21">#REF!</definedName>
    <definedName name="SG_18_21_2">"'file:///d:/obra%20andrade/bm%2002%20-%20cs/drenagem-bm02.xls'#$''.$hc$1235"</definedName>
    <definedName name="SG_18_21_3">"'file:///d:/obra%20andrade/bm%2002%20-%20cs/drenagem-bm02.xls'#$''.$hc$1235"</definedName>
    <definedName name="SG_18_21_4">"'file:///d:/obra%20andrade/bm%2002%20-%20cs/drenagem-bm02.xls'#$''.$hc$1235"</definedName>
    <definedName name="SG_18_21_5">"'file:///d:/obra%20andrade/bm%2002%20-%20cs/drenagem-bm02.xls'#$''.$hc$1235"</definedName>
    <definedName name="SG_18_21_6">"'file:///d:/obra%20andrade/bm%2002%20-%20cs/drenagem-bm02.xls'#$''.$hc$1235"</definedName>
    <definedName name="SG_18_21_7">"'file:///d:/obra%20andrade/bm%2002%20-%20cs/drenagem-bm02.xls'#$''.$hc$1235"</definedName>
    <definedName name="SG_18_22" localSheetId="1">#REF!</definedName>
    <definedName name="SG_18_22" localSheetId="4">#REF!</definedName>
    <definedName name="SG_18_22" localSheetId="2">#REF!</definedName>
    <definedName name="SG_18_22">#REF!</definedName>
    <definedName name="SG_18_22_2">"'file:///d:/obra%20andrade/bm%2002%20-%20cs/drenagem-bm02.xls'#$''.$hg$1239"</definedName>
    <definedName name="SG_18_22_3">"'file:///d:/obra%20andrade/bm%2002%20-%20cs/drenagem-bm02.xls'#$''.$hg$1239"</definedName>
    <definedName name="SG_18_22_4">"'file:///d:/obra%20andrade/bm%2002%20-%20cs/drenagem-bm02.xls'#$''.$hg$1239"</definedName>
    <definedName name="SG_18_22_5">"'file:///d:/obra%20andrade/bm%2002%20-%20cs/drenagem-bm02.xls'#$''.$hg$1239"</definedName>
    <definedName name="SG_18_22_6">"'file:///d:/obra%20andrade/bm%2002%20-%20cs/drenagem-bm02.xls'#$''.$hg$1239"</definedName>
    <definedName name="SG_18_22_7">"'file:///d:/obra%20andrade/bm%2002%20-%20cs/drenagem-bm02.xls'#$''.$hg$1239"</definedName>
    <definedName name="SG_18_23" localSheetId="1">#REF!</definedName>
    <definedName name="SG_18_23" localSheetId="4">#REF!</definedName>
    <definedName name="SG_18_23" localSheetId="2">#REF!</definedName>
    <definedName name="SG_18_23">#REF!</definedName>
    <definedName name="SG_18_23_2">"'file:///d:/obra%20andrade/bm%2002%20-%20cs/drenagem-bm02.xls'#$''.$hk$1243"</definedName>
    <definedName name="SG_18_23_3">"'file:///d:/obra%20andrade/bm%2002%20-%20cs/drenagem-bm02.xls'#$''.$hk$1243"</definedName>
    <definedName name="SG_18_23_4">"'file:///d:/obra%20andrade/bm%2002%20-%20cs/drenagem-bm02.xls'#$''.$hk$1243"</definedName>
    <definedName name="SG_18_23_5">"'file:///d:/obra%20andrade/bm%2002%20-%20cs/drenagem-bm02.xls'#$''.$hk$1243"</definedName>
    <definedName name="SG_18_23_6">"'file:///d:/obra%20andrade/bm%2002%20-%20cs/drenagem-bm02.xls'#$''.$hk$1243"</definedName>
    <definedName name="SG_18_23_7">"'file:///d:/obra%20andrade/bm%2002%20-%20cs/drenagem-bm02.xls'#$''.$hk$1243"</definedName>
    <definedName name="SG_18_24" localSheetId="1">#REF!</definedName>
    <definedName name="SG_18_24" localSheetId="4">#REF!</definedName>
    <definedName name="SG_18_24" localSheetId="2">#REF!</definedName>
    <definedName name="SG_18_24">#REF!</definedName>
    <definedName name="SG_18_24_2">"'file:///d:/obra%20andrade/bm%2002%20-%20cs/drenagem-bm02.xls'#$''.$ho$1247"</definedName>
    <definedName name="SG_18_24_3">"'file:///d:/obra%20andrade/bm%2002%20-%20cs/drenagem-bm02.xls'#$''.$ho$1247"</definedName>
    <definedName name="SG_18_24_4">"'file:///d:/obra%20andrade/bm%2002%20-%20cs/drenagem-bm02.xls'#$''.$ho$1247"</definedName>
    <definedName name="SG_18_24_5">"'file:///d:/obra%20andrade/bm%2002%20-%20cs/drenagem-bm02.xls'#$''.$ho$1247"</definedName>
    <definedName name="SG_18_24_6">"'file:///d:/obra%20andrade/bm%2002%20-%20cs/drenagem-bm02.xls'#$''.$ho$1247"</definedName>
    <definedName name="SG_18_24_7">"'file:///d:/obra%20andrade/bm%2002%20-%20cs/drenagem-bm02.xls'#$''.$ho$1247"</definedName>
    <definedName name="SG_18_25" localSheetId="1">#REF!</definedName>
    <definedName name="SG_18_25" localSheetId="4">#REF!</definedName>
    <definedName name="SG_18_25" localSheetId="2">#REF!</definedName>
    <definedName name="SG_18_25">#REF!</definedName>
    <definedName name="SG_18_25_2">"'file:///d:/obra%20andrade/bm%2002%20-%20cs/drenagem-bm02.xls'#$''.$hs$1251"</definedName>
    <definedName name="SG_18_25_3">"'file:///d:/obra%20andrade/bm%2002%20-%20cs/drenagem-bm02.xls'#$''.$hs$1251"</definedName>
    <definedName name="SG_18_25_4">"'file:///d:/obra%20andrade/bm%2002%20-%20cs/drenagem-bm02.xls'#$''.$hs$1251"</definedName>
    <definedName name="SG_18_25_5">"'file:///d:/obra%20andrade/bm%2002%20-%20cs/drenagem-bm02.xls'#$''.$hs$1251"</definedName>
    <definedName name="SG_18_25_6">"'file:///d:/obra%20andrade/bm%2002%20-%20cs/drenagem-bm02.xls'#$''.$hs$1251"</definedName>
    <definedName name="SG_18_25_7">"'file:///d:/obra%20andrade/bm%2002%20-%20cs/drenagem-bm02.xls'#$''.$hs$1251"</definedName>
    <definedName name="SG_19_01" localSheetId="1">#REF!</definedName>
    <definedName name="SG_19_01" localSheetId="4">#REF!</definedName>
    <definedName name="SG_19_01" localSheetId="2">#REF!</definedName>
    <definedName name="SG_19_01">#REF!</definedName>
    <definedName name="SG_19_01_2">"'file:///d:/obra%20andrade/bm%2002%20-%20cs/drenagem-bm02.xls'#$''.$hy$1257"</definedName>
    <definedName name="SG_19_01_3">"'file:///d:/obra%20andrade/bm%2002%20-%20cs/drenagem-bm02.xls'#$''.$hy$1257"</definedName>
    <definedName name="SG_19_01_4">"'file:///d:/obra%20andrade/bm%2002%20-%20cs/drenagem-bm02.xls'#$''.$hy$1257"</definedName>
    <definedName name="SG_19_01_5">"'file:///d:/obra%20andrade/bm%2002%20-%20cs/drenagem-bm02.xls'#$''.$hy$1257"</definedName>
    <definedName name="SG_19_01_6">"'file:///d:/obra%20andrade/bm%2002%20-%20cs/drenagem-bm02.xls'#$''.$hy$1257"</definedName>
    <definedName name="SG_19_01_7">"'file:///d:/obra%20andrade/bm%2002%20-%20cs/drenagem-bm02.xls'#$''.$hy$1257"</definedName>
    <definedName name="SG_19_02" localSheetId="1">#REF!</definedName>
    <definedName name="SG_19_02" localSheetId="4">#REF!</definedName>
    <definedName name="SG_19_02" localSheetId="2">#REF!</definedName>
    <definedName name="SG_19_02">#REF!</definedName>
    <definedName name="SG_19_02_2">"'file:///d:/obra%20andrade/bm%2002%20-%20cs/drenagem-bm02.xls'#$''.$ic$1261"</definedName>
    <definedName name="SG_19_02_3">"'file:///d:/obra%20andrade/bm%2002%20-%20cs/drenagem-bm02.xls'#$''.$ic$1261"</definedName>
    <definedName name="SG_19_02_4">"'file:///d:/obra%20andrade/bm%2002%20-%20cs/drenagem-bm02.xls'#$''.$ic$1261"</definedName>
    <definedName name="SG_19_02_5">"'file:///d:/obra%20andrade/bm%2002%20-%20cs/drenagem-bm02.xls'#$''.$ic$1261"</definedName>
    <definedName name="SG_19_02_6">"'file:///d:/obra%20andrade/bm%2002%20-%20cs/drenagem-bm02.xls'#$''.$ic$1261"</definedName>
    <definedName name="SG_19_02_7">"'file:///d:/obra%20andrade/bm%2002%20-%20cs/drenagem-bm02.xls'#$''.$ic$1261"</definedName>
    <definedName name="SG_19_03" localSheetId="1">#REF!</definedName>
    <definedName name="SG_19_03" localSheetId="4">#REF!</definedName>
    <definedName name="SG_19_03" localSheetId="2">#REF!</definedName>
    <definedName name="SG_19_03">#REF!</definedName>
    <definedName name="SG_19_03_2">"'file:///d:/obra%20andrade/bm%2002%20-%20cs/drenagem-bm02.xls'#$''.$ig$1265"</definedName>
    <definedName name="SG_19_03_3">"'file:///d:/obra%20andrade/bm%2002%20-%20cs/drenagem-bm02.xls'#$''.$ig$1265"</definedName>
    <definedName name="SG_19_03_4">"'file:///d:/obra%20andrade/bm%2002%20-%20cs/drenagem-bm02.xls'#$''.$ig$1265"</definedName>
    <definedName name="SG_19_03_5">"'file:///d:/obra%20andrade/bm%2002%20-%20cs/drenagem-bm02.xls'#$''.$ig$1265"</definedName>
    <definedName name="SG_19_03_6">"'file:///d:/obra%20andrade/bm%2002%20-%20cs/drenagem-bm02.xls'#$''.$ig$1265"</definedName>
    <definedName name="SG_19_03_7">"'file:///d:/obra%20andrade/bm%2002%20-%20cs/drenagem-bm02.xls'#$''.$ig$1265"</definedName>
    <definedName name="SG_19_04" localSheetId="1">#REF!</definedName>
    <definedName name="SG_19_04" localSheetId="4">#REF!</definedName>
    <definedName name="SG_19_04" localSheetId="2">#REF!</definedName>
    <definedName name="SG_19_04">#REF!</definedName>
    <definedName name="SG_19_04_2">"'file:///d:/obra%20andrade/bm%2002%20-%20cs/drenagem-bm02.xls'#$''.$ik$1269"</definedName>
    <definedName name="SG_19_04_3">"'file:///d:/obra%20andrade/bm%2002%20-%20cs/drenagem-bm02.xls'#$''.$ik$1269"</definedName>
    <definedName name="SG_19_04_4">"'file:///d:/obra%20andrade/bm%2002%20-%20cs/drenagem-bm02.xls'#$''.$ik$1269"</definedName>
    <definedName name="SG_19_04_5">"'file:///d:/obra%20andrade/bm%2002%20-%20cs/drenagem-bm02.xls'#$''.$ik$1269"</definedName>
    <definedName name="SG_19_04_6">"'file:///d:/obra%20andrade/bm%2002%20-%20cs/drenagem-bm02.xls'#$''.$ik$1269"</definedName>
    <definedName name="SG_19_04_7">"'file:///d:/obra%20andrade/bm%2002%20-%20cs/drenagem-bm02.xls'#$''.$ik$1269"</definedName>
    <definedName name="SG_19_05" localSheetId="1">#REF!</definedName>
    <definedName name="SG_19_05" localSheetId="4">#REF!</definedName>
    <definedName name="SG_19_05" localSheetId="2">#REF!</definedName>
    <definedName name="SG_19_05">#REF!</definedName>
    <definedName name="SG_19_05_2">"'file:///d:/obra%20andrade/bm%2002%20-%20cs/drenagem-bm02.xls'#$''.$io$1273"</definedName>
    <definedName name="SG_19_05_3">"'file:///d:/obra%20andrade/bm%2002%20-%20cs/drenagem-bm02.xls'#$''.$io$1273"</definedName>
    <definedName name="SG_19_05_4">"'file:///d:/obra%20andrade/bm%2002%20-%20cs/drenagem-bm02.xls'#$''.$io$1273"</definedName>
    <definedName name="SG_19_05_5">"'file:///d:/obra%20andrade/bm%2002%20-%20cs/drenagem-bm02.xls'#$''.$io$1273"</definedName>
    <definedName name="SG_19_05_6">"'file:///d:/obra%20andrade/bm%2002%20-%20cs/drenagem-bm02.xls'#$''.$io$1273"</definedName>
    <definedName name="SG_19_05_7">"'file:///d:/obra%20andrade/bm%2002%20-%20cs/drenagem-bm02.xls'#$''.$io$1273"</definedName>
    <definedName name="SG_19_06" localSheetId="1">#REF!</definedName>
    <definedName name="SG_19_06" localSheetId="4">#REF!</definedName>
    <definedName name="SG_19_06" localSheetId="2">#REF!</definedName>
    <definedName name="SG_19_06">#REF!</definedName>
    <definedName name="SG_19_06_2">"'file:///d:/obra%20andrade/bm%2002%20-%20cs/drenagem-bm02.xls'#$''.$is$1277"</definedName>
    <definedName name="SG_19_06_3">"'file:///d:/obra%20andrade/bm%2002%20-%20cs/drenagem-bm02.xls'#$''.$is$1277"</definedName>
    <definedName name="SG_19_06_4">"'file:///d:/obra%20andrade/bm%2002%20-%20cs/drenagem-bm02.xls'#$''.$is$1277"</definedName>
    <definedName name="SG_19_06_5">"'file:///d:/obra%20andrade/bm%2002%20-%20cs/drenagem-bm02.xls'#$''.$is$1277"</definedName>
    <definedName name="SG_19_06_6">"'file:///d:/obra%20andrade/bm%2002%20-%20cs/drenagem-bm02.xls'#$''.$is$1277"</definedName>
    <definedName name="SG_19_06_7">"'file:///d:/obra%20andrade/bm%2002%20-%20cs/drenagem-bm02.xls'#$''.$is$1277"</definedName>
    <definedName name="SG_19_07" localSheetId="1">#REF!</definedName>
    <definedName name="SG_19_07" localSheetId="4">#REF!</definedName>
    <definedName name="SG_19_07" localSheetId="2">#REF!</definedName>
    <definedName name="SG_19_07">#REF!</definedName>
    <definedName name="SG_19_07_2">"'file:///d:/obra%20andrade/bm%2002%20-%20cs/drenagem-bm02.xls'#$''.$a$1281"</definedName>
    <definedName name="SG_19_07_3">"'file:///d:/obra%20andrade/bm%2002%20-%20cs/drenagem-bm02.xls'#$''.$a$1281"</definedName>
    <definedName name="SG_19_07_4">"'file:///d:/obra%20andrade/bm%2002%20-%20cs/drenagem-bm02.xls'#$''.$a$1281"</definedName>
    <definedName name="SG_19_07_5">"'file:///d:/obra%20andrade/bm%2002%20-%20cs/drenagem-bm02.xls'#$''.$a$1281"</definedName>
    <definedName name="SG_19_07_6">"'file:///d:/obra%20andrade/bm%2002%20-%20cs/drenagem-bm02.xls'#$''.$a$1281"</definedName>
    <definedName name="SG_19_07_7">"'file:///d:/obra%20andrade/bm%2002%20-%20cs/drenagem-bm02.xls'#$''.$a$1281"</definedName>
    <definedName name="SG_19_08" localSheetId="1">#REF!</definedName>
    <definedName name="SG_19_08" localSheetId="4">#REF!</definedName>
    <definedName name="SG_19_08" localSheetId="2">#REF!</definedName>
    <definedName name="SG_19_08">#REF!</definedName>
    <definedName name="SG_19_08_2">"'file:///d:/obra%20andrade/bm%2002%20-%20cs/drenagem-bm02.xls'#$''.$e$1285"</definedName>
    <definedName name="SG_19_08_3">"'file:///d:/obra%20andrade/bm%2002%20-%20cs/drenagem-bm02.xls'#$''.$e$1285"</definedName>
    <definedName name="SG_19_08_4">"'file:///d:/obra%20andrade/bm%2002%20-%20cs/drenagem-bm02.xls'#$''.$e$1285"</definedName>
    <definedName name="SG_19_08_5">"'file:///d:/obra%20andrade/bm%2002%20-%20cs/drenagem-bm02.xls'#$''.$e$1285"</definedName>
    <definedName name="SG_19_08_6">"'file:///d:/obra%20andrade/bm%2002%20-%20cs/drenagem-bm02.xls'#$''.$e$1285"</definedName>
    <definedName name="SG_19_08_7">"'file:///d:/obra%20andrade/bm%2002%20-%20cs/drenagem-bm02.xls'#$''.$e$1285"</definedName>
    <definedName name="SG_19_09" localSheetId="1">#REF!</definedName>
    <definedName name="SG_19_09" localSheetId="4">#REF!</definedName>
    <definedName name="SG_19_09" localSheetId="2">#REF!</definedName>
    <definedName name="SG_19_09">#REF!</definedName>
    <definedName name="SG_19_09_2">"'file:///d:/obra%20andrade/bm%2002%20-%20cs/drenagem-bm02.xls'#$''.$i$1289"</definedName>
    <definedName name="SG_19_09_3">"'file:///d:/obra%20andrade/bm%2002%20-%20cs/drenagem-bm02.xls'#$''.$i$1289"</definedName>
    <definedName name="SG_19_09_4">"'file:///d:/obra%20andrade/bm%2002%20-%20cs/drenagem-bm02.xls'#$''.$i$1289"</definedName>
    <definedName name="SG_19_09_5">"'file:///d:/obra%20andrade/bm%2002%20-%20cs/drenagem-bm02.xls'#$''.$i$1289"</definedName>
    <definedName name="SG_19_09_6">"'file:///d:/obra%20andrade/bm%2002%20-%20cs/drenagem-bm02.xls'#$''.$i$1289"</definedName>
    <definedName name="SG_19_09_7">"'file:///d:/obra%20andrade/bm%2002%20-%20cs/drenagem-bm02.xls'#$''.$i$1289"</definedName>
    <definedName name="SG_19_10" localSheetId="1">#REF!</definedName>
    <definedName name="SG_19_10" localSheetId="4">#REF!</definedName>
    <definedName name="SG_19_10" localSheetId="2">#REF!</definedName>
    <definedName name="SG_19_10">#REF!</definedName>
    <definedName name="SG_19_10_2">"'file:///d:/obra%20andrade/bm%2002%20-%20cs/drenagem-bm02.xls'#$''.$m$1293"</definedName>
    <definedName name="SG_19_10_3">"'file:///d:/obra%20andrade/bm%2002%20-%20cs/drenagem-bm02.xls'#$''.$m$1293"</definedName>
    <definedName name="SG_19_10_4">"'file:///d:/obra%20andrade/bm%2002%20-%20cs/drenagem-bm02.xls'#$''.$m$1293"</definedName>
    <definedName name="SG_19_10_5">"'file:///d:/obra%20andrade/bm%2002%20-%20cs/drenagem-bm02.xls'#$''.$m$1293"</definedName>
    <definedName name="SG_19_10_6">"'file:///d:/obra%20andrade/bm%2002%20-%20cs/drenagem-bm02.xls'#$''.$m$1293"</definedName>
    <definedName name="SG_19_10_7">"'file:///d:/obra%20andrade/bm%2002%20-%20cs/drenagem-bm02.xls'#$''.$m$1293"</definedName>
    <definedName name="SG_19_11" localSheetId="1">#REF!</definedName>
    <definedName name="SG_19_11" localSheetId="4">#REF!</definedName>
    <definedName name="SG_19_11" localSheetId="2">#REF!</definedName>
    <definedName name="SG_19_11">#REF!</definedName>
    <definedName name="SG_19_11_2">"'file:///d:/obra%20andrade/bm%2002%20-%20cs/drenagem-bm02.xls'#$''.$q$1297"</definedName>
    <definedName name="SG_19_11_3">"'file:///d:/obra%20andrade/bm%2002%20-%20cs/drenagem-bm02.xls'#$''.$q$1297"</definedName>
    <definedName name="SG_19_11_4">"'file:///d:/obra%20andrade/bm%2002%20-%20cs/drenagem-bm02.xls'#$''.$q$1297"</definedName>
    <definedName name="SG_19_11_5">"'file:///d:/obra%20andrade/bm%2002%20-%20cs/drenagem-bm02.xls'#$''.$q$1297"</definedName>
    <definedName name="SG_19_11_6">"'file:///d:/obra%20andrade/bm%2002%20-%20cs/drenagem-bm02.xls'#$''.$q$1297"</definedName>
    <definedName name="SG_19_11_7">"'file:///d:/obra%20andrade/bm%2002%20-%20cs/drenagem-bm02.xls'#$''.$q$1297"</definedName>
    <definedName name="SG_19_12" localSheetId="1">#REF!</definedName>
    <definedName name="SG_19_12" localSheetId="4">#REF!</definedName>
    <definedName name="SG_19_12" localSheetId="2">#REF!</definedName>
    <definedName name="SG_19_12">#REF!</definedName>
    <definedName name="SG_19_12_2">"'file:///d:/obra%20andrade/bm%2002%20-%20cs/drenagem-bm02.xls'#$''.$u$1301"</definedName>
    <definedName name="SG_19_12_3">"'file:///d:/obra%20andrade/bm%2002%20-%20cs/drenagem-bm02.xls'#$''.$u$1301"</definedName>
    <definedName name="SG_19_12_4">"'file:///d:/obra%20andrade/bm%2002%20-%20cs/drenagem-bm02.xls'#$''.$u$1301"</definedName>
    <definedName name="SG_19_12_5">"'file:///d:/obra%20andrade/bm%2002%20-%20cs/drenagem-bm02.xls'#$''.$u$1301"</definedName>
    <definedName name="SG_19_12_6">"'file:///d:/obra%20andrade/bm%2002%20-%20cs/drenagem-bm02.xls'#$''.$u$1301"</definedName>
    <definedName name="SG_19_12_7">"'file:///d:/obra%20andrade/bm%2002%20-%20cs/drenagem-bm02.xls'#$''.$u$1301"</definedName>
    <definedName name="SG_19_13" localSheetId="1">#REF!</definedName>
    <definedName name="SG_19_13" localSheetId="4">#REF!</definedName>
    <definedName name="SG_19_13" localSheetId="2">#REF!</definedName>
    <definedName name="SG_19_13">#REF!</definedName>
    <definedName name="SG_19_13_2">"'file:///d:/obra%20andrade/bm%2002%20-%20cs/drenagem-bm02.xls'#$''.$y$1305"</definedName>
    <definedName name="SG_19_13_3">"'file:///d:/obra%20andrade/bm%2002%20-%20cs/drenagem-bm02.xls'#$''.$y$1305"</definedName>
    <definedName name="SG_19_13_4">"'file:///d:/obra%20andrade/bm%2002%20-%20cs/drenagem-bm02.xls'#$''.$y$1305"</definedName>
    <definedName name="SG_19_13_5">"'file:///d:/obra%20andrade/bm%2002%20-%20cs/drenagem-bm02.xls'#$''.$y$1305"</definedName>
    <definedName name="SG_19_13_6">"'file:///d:/obra%20andrade/bm%2002%20-%20cs/drenagem-bm02.xls'#$''.$y$1305"</definedName>
    <definedName name="SG_19_13_7">"'file:///d:/obra%20andrade/bm%2002%20-%20cs/drenagem-bm02.xls'#$''.$y$1305"</definedName>
    <definedName name="SG_19_14" localSheetId="1">#REF!</definedName>
    <definedName name="SG_19_14" localSheetId="4">#REF!</definedName>
    <definedName name="SG_19_14" localSheetId="2">#REF!</definedName>
    <definedName name="SG_19_14">#REF!</definedName>
    <definedName name="SG_19_14_2">"'file:///d:/obra%20andrade/bm%2002%20-%20cs/drenagem-bm02.xls'#$''.$ac$1309"</definedName>
    <definedName name="SG_19_14_3">"'file:///d:/obra%20andrade/bm%2002%20-%20cs/drenagem-bm02.xls'#$''.$ac$1309"</definedName>
    <definedName name="SG_19_14_4">"'file:///d:/obra%20andrade/bm%2002%20-%20cs/drenagem-bm02.xls'#$''.$ac$1309"</definedName>
    <definedName name="SG_19_14_5">"'file:///d:/obra%20andrade/bm%2002%20-%20cs/drenagem-bm02.xls'#$''.$ac$1309"</definedName>
    <definedName name="SG_19_14_6">"'file:///d:/obra%20andrade/bm%2002%20-%20cs/drenagem-bm02.xls'#$''.$ac$1309"</definedName>
    <definedName name="SG_19_14_7">"'file:///d:/obra%20andrade/bm%2002%20-%20cs/drenagem-bm02.xls'#$''.$ac$1309"</definedName>
    <definedName name="SG_19_15" localSheetId="1">#REF!</definedName>
    <definedName name="SG_19_15" localSheetId="4">#REF!</definedName>
    <definedName name="SG_19_15" localSheetId="2">#REF!</definedName>
    <definedName name="SG_19_15">#REF!</definedName>
    <definedName name="SG_19_15_2">"'file:///d:/obra%20andrade/bm%2002%20-%20cs/drenagem-bm02.xls'#$''.$ag$1313"</definedName>
    <definedName name="SG_19_15_3">"'file:///d:/obra%20andrade/bm%2002%20-%20cs/drenagem-bm02.xls'#$''.$ag$1313"</definedName>
    <definedName name="SG_19_15_4">"'file:///d:/obra%20andrade/bm%2002%20-%20cs/drenagem-bm02.xls'#$''.$ag$1313"</definedName>
    <definedName name="SG_19_15_5">"'file:///d:/obra%20andrade/bm%2002%20-%20cs/drenagem-bm02.xls'#$''.$ag$1313"</definedName>
    <definedName name="SG_19_15_6">"'file:///d:/obra%20andrade/bm%2002%20-%20cs/drenagem-bm02.xls'#$''.$ag$1313"</definedName>
    <definedName name="SG_19_15_7">"'file:///d:/obra%20andrade/bm%2002%20-%20cs/drenagem-bm02.xls'#$''.$ag$1313"</definedName>
    <definedName name="SG_19_16" localSheetId="1">#REF!</definedName>
    <definedName name="SG_19_16" localSheetId="4">#REF!</definedName>
    <definedName name="SG_19_16" localSheetId="2">#REF!</definedName>
    <definedName name="SG_19_16">#REF!</definedName>
    <definedName name="SG_19_16_2">"'file:///d:/obra%20andrade/bm%2002%20-%20cs/drenagem-bm02.xls'#$''.$ak$1317"</definedName>
    <definedName name="SG_19_16_3">"'file:///d:/obra%20andrade/bm%2002%20-%20cs/drenagem-bm02.xls'#$''.$ak$1317"</definedName>
    <definedName name="SG_19_16_4">"'file:///d:/obra%20andrade/bm%2002%20-%20cs/drenagem-bm02.xls'#$''.$ak$1317"</definedName>
    <definedName name="SG_19_16_5">"'file:///d:/obra%20andrade/bm%2002%20-%20cs/drenagem-bm02.xls'#$''.$ak$1317"</definedName>
    <definedName name="SG_19_16_6">"'file:///d:/obra%20andrade/bm%2002%20-%20cs/drenagem-bm02.xls'#$''.$ak$1317"</definedName>
    <definedName name="SG_19_16_7">"'file:///d:/obra%20andrade/bm%2002%20-%20cs/drenagem-bm02.xls'#$''.$ak$1317"</definedName>
    <definedName name="SG_19_17" localSheetId="1">#REF!</definedName>
    <definedName name="SG_19_17" localSheetId="4">#REF!</definedName>
    <definedName name="SG_19_17" localSheetId="2">#REF!</definedName>
    <definedName name="SG_19_17">#REF!</definedName>
    <definedName name="SG_19_17_2">"'file:///d:/obra%20andrade/bm%2002%20-%20cs/drenagem-bm02.xls'#$''.$ao$1321"</definedName>
    <definedName name="SG_19_17_3">"'file:///d:/obra%20andrade/bm%2002%20-%20cs/drenagem-bm02.xls'#$''.$ao$1321"</definedName>
    <definedName name="SG_19_17_4">"'file:///d:/obra%20andrade/bm%2002%20-%20cs/drenagem-bm02.xls'#$''.$ao$1321"</definedName>
    <definedName name="SG_19_17_5">"'file:///d:/obra%20andrade/bm%2002%20-%20cs/drenagem-bm02.xls'#$''.$ao$1321"</definedName>
    <definedName name="SG_19_17_6">"'file:///d:/obra%20andrade/bm%2002%20-%20cs/drenagem-bm02.xls'#$''.$ao$1321"</definedName>
    <definedName name="SG_19_17_7">"'file:///d:/obra%20andrade/bm%2002%20-%20cs/drenagem-bm02.xls'#$''.$ao$1321"</definedName>
    <definedName name="SG_19_18" localSheetId="1">#REF!</definedName>
    <definedName name="SG_19_18" localSheetId="4">#REF!</definedName>
    <definedName name="SG_19_18" localSheetId="2">#REF!</definedName>
    <definedName name="SG_19_18">#REF!</definedName>
    <definedName name="SG_19_18_2">"'file:///d:/obra%20andrade/bm%2002%20-%20cs/drenagem-bm02.xls'#$''.$as$1325"</definedName>
    <definedName name="SG_19_18_3">"'file:///d:/obra%20andrade/bm%2002%20-%20cs/drenagem-bm02.xls'#$''.$as$1325"</definedName>
    <definedName name="SG_19_18_4">"'file:///d:/obra%20andrade/bm%2002%20-%20cs/drenagem-bm02.xls'#$''.$as$1325"</definedName>
    <definedName name="SG_19_18_5">"'file:///d:/obra%20andrade/bm%2002%20-%20cs/drenagem-bm02.xls'#$''.$as$1325"</definedName>
    <definedName name="SG_19_18_6">"'file:///d:/obra%20andrade/bm%2002%20-%20cs/drenagem-bm02.xls'#$''.$as$1325"</definedName>
    <definedName name="SG_19_18_7">"'file:///d:/obra%20andrade/bm%2002%20-%20cs/drenagem-bm02.xls'#$''.$as$1325"</definedName>
    <definedName name="SG_19_19" localSheetId="1">#REF!</definedName>
    <definedName name="SG_19_19" localSheetId="4">#REF!</definedName>
    <definedName name="SG_19_19" localSheetId="2">#REF!</definedName>
    <definedName name="SG_19_19">#REF!</definedName>
    <definedName name="SG_19_19_2">"'file:///d:/obra%20andrade/bm%2002%20-%20cs/drenagem-bm02.xls'#$''.$aw$1329"</definedName>
    <definedName name="SG_19_19_3">"'file:///d:/obra%20andrade/bm%2002%20-%20cs/drenagem-bm02.xls'#$''.$aw$1329"</definedName>
    <definedName name="SG_19_19_4">"'file:///d:/obra%20andrade/bm%2002%20-%20cs/drenagem-bm02.xls'#$''.$aw$1329"</definedName>
    <definedName name="SG_19_19_5">"'file:///d:/obra%20andrade/bm%2002%20-%20cs/drenagem-bm02.xls'#$''.$aw$1329"</definedName>
    <definedName name="SG_19_19_6">"'file:///d:/obra%20andrade/bm%2002%20-%20cs/drenagem-bm02.xls'#$''.$aw$1329"</definedName>
    <definedName name="SG_19_19_7">"'file:///d:/obra%20andrade/bm%2002%20-%20cs/drenagem-bm02.xls'#$''.$aw$1329"</definedName>
    <definedName name="SG_19_20" localSheetId="1">#REF!</definedName>
    <definedName name="SG_19_20" localSheetId="4">#REF!</definedName>
    <definedName name="SG_19_20" localSheetId="2">#REF!</definedName>
    <definedName name="SG_19_20">#REF!</definedName>
    <definedName name="SG_19_20_2">"'file:///d:/obra%20andrade/bm%2002%20-%20cs/drenagem-bm02.xls'#$''.$ba$1333"</definedName>
    <definedName name="SG_19_20_3">"'file:///d:/obra%20andrade/bm%2002%20-%20cs/drenagem-bm02.xls'#$''.$ba$1333"</definedName>
    <definedName name="SG_19_20_4">"'file:///d:/obra%20andrade/bm%2002%20-%20cs/drenagem-bm02.xls'#$''.$ba$1333"</definedName>
    <definedName name="SG_19_20_5">"'file:///d:/obra%20andrade/bm%2002%20-%20cs/drenagem-bm02.xls'#$''.$ba$1333"</definedName>
    <definedName name="SG_19_20_6">"'file:///d:/obra%20andrade/bm%2002%20-%20cs/drenagem-bm02.xls'#$''.$ba$1333"</definedName>
    <definedName name="SG_19_20_7">"'file:///d:/obra%20andrade/bm%2002%20-%20cs/drenagem-bm02.xls'#$''.$ba$1333"</definedName>
    <definedName name="SG_19_21" localSheetId="1">#REF!</definedName>
    <definedName name="SG_19_21" localSheetId="4">#REF!</definedName>
    <definedName name="SG_19_21" localSheetId="2">#REF!</definedName>
    <definedName name="SG_19_21">#REF!</definedName>
    <definedName name="SG_19_21_2">"'file:///d:/obra%20andrade/bm%2002%20-%20cs/drenagem-bm02.xls'#$''.$be$1337"</definedName>
    <definedName name="SG_19_21_3">"'file:///d:/obra%20andrade/bm%2002%20-%20cs/drenagem-bm02.xls'#$''.$be$1337"</definedName>
    <definedName name="SG_19_21_4">"'file:///d:/obra%20andrade/bm%2002%20-%20cs/drenagem-bm02.xls'#$''.$be$1337"</definedName>
    <definedName name="SG_19_21_5">"'file:///d:/obra%20andrade/bm%2002%20-%20cs/drenagem-bm02.xls'#$''.$be$1337"</definedName>
    <definedName name="SG_19_21_6">"'file:///d:/obra%20andrade/bm%2002%20-%20cs/drenagem-bm02.xls'#$''.$be$1337"</definedName>
    <definedName name="SG_19_21_7">"'file:///d:/obra%20andrade/bm%2002%20-%20cs/drenagem-bm02.xls'#$''.$be$1337"</definedName>
    <definedName name="SG_19_22" localSheetId="1">#REF!</definedName>
    <definedName name="SG_19_22" localSheetId="4">#REF!</definedName>
    <definedName name="SG_19_22" localSheetId="2">#REF!</definedName>
    <definedName name="SG_19_22">#REF!</definedName>
    <definedName name="SG_19_22_2">"'file:///d:/obra%20andrade/bm%2002%20-%20cs/drenagem-bm02.xls'#$''.$bi$1341"</definedName>
    <definedName name="SG_19_22_3">"'file:///d:/obra%20andrade/bm%2002%20-%20cs/drenagem-bm02.xls'#$''.$bi$1341"</definedName>
    <definedName name="SG_19_22_4">"'file:///d:/obra%20andrade/bm%2002%20-%20cs/drenagem-bm02.xls'#$''.$bi$1341"</definedName>
    <definedName name="SG_19_22_5">"'file:///d:/obra%20andrade/bm%2002%20-%20cs/drenagem-bm02.xls'#$''.$bi$1341"</definedName>
    <definedName name="SG_19_22_6">"'file:///d:/obra%20andrade/bm%2002%20-%20cs/drenagem-bm02.xls'#$''.$bi$1341"</definedName>
    <definedName name="SG_19_22_7">"'file:///d:/obra%20andrade/bm%2002%20-%20cs/drenagem-bm02.xls'#$''.$bi$1341"</definedName>
    <definedName name="SG_19_23" localSheetId="1">#REF!</definedName>
    <definedName name="SG_19_23" localSheetId="4">#REF!</definedName>
    <definedName name="SG_19_23" localSheetId="2">#REF!</definedName>
    <definedName name="SG_19_23">#REF!</definedName>
    <definedName name="SG_19_23_2">"'file:///d:/obra%20andrade/bm%2002%20-%20cs/drenagem-bm02.xls'#$''.$bm$1345"</definedName>
    <definedName name="SG_19_23_3">"'file:///d:/obra%20andrade/bm%2002%20-%20cs/drenagem-bm02.xls'#$''.$bm$1345"</definedName>
    <definedName name="SG_19_23_4">"'file:///d:/obra%20andrade/bm%2002%20-%20cs/drenagem-bm02.xls'#$''.$bm$1345"</definedName>
    <definedName name="SG_19_23_5">"'file:///d:/obra%20andrade/bm%2002%20-%20cs/drenagem-bm02.xls'#$''.$bm$1345"</definedName>
    <definedName name="SG_19_23_6">"'file:///d:/obra%20andrade/bm%2002%20-%20cs/drenagem-bm02.xls'#$''.$bm$1345"</definedName>
    <definedName name="SG_19_23_7">"'file:///d:/obra%20andrade/bm%2002%20-%20cs/drenagem-bm02.xls'#$''.$bm$1345"</definedName>
    <definedName name="SG_19_24" localSheetId="1">#REF!</definedName>
    <definedName name="SG_19_24" localSheetId="4">#REF!</definedName>
    <definedName name="SG_19_24" localSheetId="2">#REF!</definedName>
    <definedName name="SG_19_24">#REF!</definedName>
    <definedName name="SG_19_24_2">"'file:///d:/obra%20andrade/bm%2002%20-%20cs/drenagem-bm02.xls'#$''.$bq$1349"</definedName>
    <definedName name="SG_19_24_3">"'file:///d:/obra%20andrade/bm%2002%20-%20cs/drenagem-bm02.xls'#$''.$bq$1349"</definedName>
    <definedName name="SG_19_24_4">"'file:///d:/obra%20andrade/bm%2002%20-%20cs/drenagem-bm02.xls'#$''.$bq$1349"</definedName>
    <definedName name="SG_19_24_5">"'file:///d:/obra%20andrade/bm%2002%20-%20cs/drenagem-bm02.xls'#$''.$bq$1349"</definedName>
    <definedName name="SG_19_24_6">"'file:///d:/obra%20andrade/bm%2002%20-%20cs/drenagem-bm02.xls'#$''.$bq$1349"</definedName>
    <definedName name="SG_19_24_7">"'file:///d:/obra%20andrade/bm%2002%20-%20cs/drenagem-bm02.xls'#$''.$bq$1349"</definedName>
    <definedName name="SG_19_25" localSheetId="1">#REF!</definedName>
    <definedName name="SG_19_25" localSheetId="4">#REF!</definedName>
    <definedName name="SG_19_25" localSheetId="2">#REF!</definedName>
    <definedName name="SG_19_25">#REF!</definedName>
    <definedName name="SG_19_25_2">"'file:///d:/obra%20andrade/bm%2002%20-%20cs/drenagem-bm02.xls'#$''.$bu$1353"</definedName>
    <definedName name="SG_19_25_3">"'file:///d:/obra%20andrade/bm%2002%20-%20cs/drenagem-bm02.xls'#$''.$bu$1353"</definedName>
    <definedName name="SG_19_25_4">"'file:///d:/obra%20andrade/bm%2002%20-%20cs/drenagem-bm02.xls'#$''.$bu$1353"</definedName>
    <definedName name="SG_19_25_5">"'file:///d:/obra%20andrade/bm%2002%20-%20cs/drenagem-bm02.xls'#$''.$bu$1353"</definedName>
    <definedName name="SG_19_25_6">"'file:///d:/obra%20andrade/bm%2002%20-%20cs/drenagem-bm02.xls'#$''.$bu$1353"</definedName>
    <definedName name="SG_19_25_7">"'file:///d:/obra%20andrade/bm%2002%20-%20cs/drenagem-bm02.xls'#$''.$bu$1353"</definedName>
    <definedName name="SG_20_01" localSheetId="1">#REF!</definedName>
    <definedName name="SG_20_01" localSheetId="4">#REF!</definedName>
    <definedName name="SG_20_01" localSheetId="2">#REF!</definedName>
    <definedName name="SG_20_01">#REF!</definedName>
    <definedName name="SG_20_01_2">"'file:///d:/obra%20andrade/bm%2002%20-%20cs/drenagem-bm02.xls'#$''.$ca$1359"</definedName>
    <definedName name="SG_20_01_3">"'file:///d:/obra%20andrade/bm%2002%20-%20cs/drenagem-bm02.xls'#$''.$ca$1359"</definedName>
    <definedName name="SG_20_01_4">"'file:///d:/obra%20andrade/bm%2002%20-%20cs/drenagem-bm02.xls'#$''.$ca$1359"</definedName>
    <definedName name="SG_20_01_5">"'file:///d:/obra%20andrade/bm%2002%20-%20cs/drenagem-bm02.xls'#$''.$ca$1359"</definedName>
    <definedName name="SG_20_01_6">"'file:///d:/obra%20andrade/bm%2002%20-%20cs/drenagem-bm02.xls'#$''.$ca$1359"</definedName>
    <definedName name="SG_20_01_7">"'file:///d:/obra%20andrade/bm%2002%20-%20cs/drenagem-bm02.xls'#$''.$ca$1359"</definedName>
    <definedName name="SG_20_02" localSheetId="1">#REF!</definedName>
    <definedName name="SG_20_02" localSheetId="4">#REF!</definedName>
    <definedName name="SG_20_02" localSheetId="2">#REF!</definedName>
    <definedName name="SG_20_02">#REF!</definedName>
    <definedName name="SG_20_02_2">"'file:///d:/obra%20andrade/bm%2002%20-%20cs/drenagem-bm02.xls'#$''.$ce$1363"</definedName>
    <definedName name="SG_20_02_3">"'file:///d:/obra%20andrade/bm%2002%20-%20cs/drenagem-bm02.xls'#$''.$ce$1363"</definedName>
    <definedName name="SG_20_02_4">"'file:///d:/obra%20andrade/bm%2002%20-%20cs/drenagem-bm02.xls'#$''.$ce$1363"</definedName>
    <definedName name="SG_20_02_5">"'file:///d:/obra%20andrade/bm%2002%20-%20cs/drenagem-bm02.xls'#$''.$ce$1363"</definedName>
    <definedName name="SG_20_02_6">"'file:///d:/obra%20andrade/bm%2002%20-%20cs/drenagem-bm02.xls'#$''.$ce$1363"</definedName>
    <definedName name="SG_20_02_7">"'file:///d:/obra%20andrade/bm%2002%20-%20cs/drenagem-bm02.xls'#$''.$ce$1363"</definedName>
    <definedName name="SG_20_03" localSheetId="1">#REF!</definedName>
    <definedName name="SG_20_03" localSheetId="4">#REF!</definedName>
    <definedName name="SG_20_03" localSheetId="2">#REF!</definedName>
    <definedName name="SG_20_03">#REF!</definedName>
    <definedName name="SG_20_03_2">"'file:///d:/obra%20andrade/bm%2002%20-%20cs/drenagem-bm02.xls'#$''.$ci$1367"</definedName>
    <definedName name="SG_20_03_3">"'file:///d:/obra%20andrade/bm%2002%20-%20cs/drenagem-bm02.xls'#$''.$ci$1367"</definedName>
    <definedName name="SG_20_03_4">"'file:///d:/obra%20andrade/bm%2002%20-%20cs/drenagem-bm02.xls'#$''.$ci$1367"</definedName>
    <definedName name="SG_20_03_5">"'file:///d:/obra%20andrade/bm%2002%20-%20cs/drenagem-bm02.xls'#$''.$ci$1367"</definedName>
    <definedName name="SG_20_03_6">"'file:///d:/obra%20andrade/bm%2002%20-%20cs/drenagem-bm02.xls'#$''.$ci$1367"</definedName>
    <definedName name="SG_20_03_7">"'file:///d:/obra%20andrade/bm%2002%20-%20cs/drenagem-bm02.xls'#$''.$ci$1367"</definedName>
    <definedName name="SG_20_04" localSheetId="1">#REF!</definedName>
    <definedName name="SG_20_04" localSheetId="4">#REF!</definedName>
    <definedName name="SG_20_04" localSheetId="2">#REF!</definedName>
    <definedName name="SG_20_04">#REF!</definedName>
    <definedName name="SG_20_04_2">"'file:///d:/obra%20andrade/bm%2002%20-%20cs/drenagem-bm02.xls'#$''.$cm$1371"</definedName>
    <definedName name="SG_20_04_3">"'file:///d:/obra%20andrade/bm%2002%20-%20cs/drenagem-bm02.xls'#$''.$cm$1371"</definedName>
    <definedName name="SG_20_04_4">"'file:///d:/obra%20andrade/bm%2002%20-%20cs/drenagem-bm02.xls'#$''.$cm$1371"</definedName>
    <definedName name="SG_20_04_5">"'file:///d:/obra%20andrade/bm%2002%20-%20cs/drenagem-bm02.xls'#$''.$cm$1371"</definedName>
    <definedName name="SG_20_04_6">"'file:///d:/obra%20andrade/bm%2002%20-%20cs/drenagem-bm02.xls'#$''.$cm$1371"</definedName>
    <definedName name="SG_20_04_7">"'file:///d:/obra%20andrade/bm%2002%20-%20cs/drenagem-bm02.xls'#$''.$cm$1371"</definedName>
    <definedName name="SG_20_05" localSheetId="1">#REF!</definedName>
    <definedName name="SG_20_05" localSheetId="4">#REF!</definedName>
    <definedName name="SG_20_05" localSheetId="2">#REF!</definedName>
    <definedName name="SG_20_05">#REF!</definedName>
    <definedName name="SG_20_05_2">"'file:///d:/obra%20andrade/bm%2002%20-%20cs/drenagem-bm02.xls'#$''.$cq$1375"</definedName>
    <definedName name="SG_20_05_3">"'file:///d:/obra%20andrade/bm%2002%20-%20cs/drenagem-bm02.xls'#$''.$cq$1375"</definedName>
    <definedName name="SG_20_05_4">"'file:///d:/obra%20andrade/bm%2002%20-%20cs/drenagem-bm02.xls'#$''.$cq$1375"</definedName>
    <definedName name="SG_20_05_5">"'file:///d:/obra%20andrade/bm%2002%20-%20cs/drenagem-bm02.xls'#$''.$cq$1375"</definedName>
    <definedName name="SG_20_05_6">"'file:///d:/obra%20andrade/bm%2002%20-%20cs/drenagem-bm02.xls'#$''.$cq$1375"</definedName>
    <definedName name="SG_20_05_7">"'file:///d:/obra%20andrade/bm%2002%20-%20cs/drenagem-bm02.xls'#$''.$cq$1375"</definedName>
    <definedName name="SG_20_06" localSheetId="1">#REF!</definedName>
    <definedName name="SG_20_06" localSheetId="4">#REF!</definedName>
    <definedName name="SG_20_06" localSheetId="2">#REF!</definedName>
    <definedName name="SG_20_06">#REF!</definedName>
    <definedName name="SG_20_06_2">"'file:///d:/obra%20andrade/bm%2002%20-%20cs/drenagem-bm02.xls'#$''.$cu$1379"</definedName>
    <definedName name="SG_20_06_3">"'file:///d:/obra%20andrade/bm%2002%20-%20cs/drenagem-bm02.xls'#$''.$cu$1379"</definedName>
    <definedName name="SG_20_06_4">"'file:///d:/obra%20andrade/bm%2002%20-%20cs/drenagem-bm02.xls'#$''.$cu$1379"</definedName>
    <definedName name="SG_20_06_5">"'file:///d:/obra%20andrade/bm%2002%20-%20cs/drenagem-bm02.xls'#$''.$cu$1379"</definedName>
    <definedName name="SG_20_06_6">"'file:///d:/obra%20andrade/bm%2002%20-%20cs/drenagem-bm02.xls'#$''.$cu$1379"</definedName>
    <definedName name="SG_20_06_7">"'file:///d:/obra%20andrade/bm%2002%20-%20cs/drenagem-bm02.xls'#$''.$cu$1379"</definedName>
    <definedName name="SG_20_07" localSheetId="1">#REF!</definedName>
    <definedName name="SG_20_07" localSheetId="4">#REF!</definedName>
    <definedName name="SG_20_07" localSheetId="2">#REF!</definedName>
    <definedName name="SG_20_07">#REF!</definedName>
    <definedName name="SG_20_07_2">"'file:///d:/obra%20andrade/bm%2002%20-%20cs/drenagem-bm02.xls'#$''.$cy$1383"</definedName>
    <definedName name="SG_20_07_3">"'file:///d:/obra%20andrade/bm%2002%20-%20cs/drenagem-bm02.xls'#$''.$cy$1383"</definedName>
    <definedName name="SG_20_07_4">"'file:///d:/obra%20andrade/bm%2002%20-%20cs/drenagem-bm02.xls'#$''.$cy$1383"</definedName>
    <definedName name="SG_20_07_5">"'file:///d:/obra%20andrade/bm%2002%20-%20cs/drenagem-bm02.xls'#$''.$cy$1383"</definedName>
    <definedName name="SG_20_07_6">"'file:///d:/obra%20andrade/bm%2002%20-%20cs/drenagem-bm02.xls'#$''.$cy$1383"</definedName>
    <definedName name="SG_20_07_7">"'file:///d:/obra%20andrade/bm%2002%20-%20cs/drenagem-bm02.xls'#$''.$cy$1383"</definedName>
    <definedName name="SG_20_08" localSheetId="1">#REF!</definedName>
    <definedName name="SG_20_08" localSheetId="4">#REF!</definedName>
    <definedName name="SG_20_08" localSheetId="2">#REF!</definedName>
    <definedName name="SG_20_08">#REF!</definedName>
    <definedName name="SG_20_08_2">"'file:///d:/obra%20andrade/bm%2002%20-%20cs/drenagem-bm02.xls'#$''.$dc$1387"</definedName>
    <definedName name="SG_20_08_3">"'file:///d:/obra%20andrade/bm%2002%20-%20cs/drenagem-bm02.xls'#$''.$dc$1387"</definedName>
    <definedName name="SG_20_08_4">"'file:///d:/obra%20andrade/bm%2002%20-%20cs/drenagem-bm02.xls'#$''.$dc$1387"</definedName>
    <definedName name="SG_20_08_5">"'file:///d:/obra%20andrade/bm%2002%20-%20cs/drenagem-bm02.xls'#$''.$dc$1387"</definedName>
    <definedName name="SG_20_08_6">"'file:///d:/obra%20andrade/bm%2002%20-%20cs/drenagem-bm02.xls'#$''.$dc$1387"</definedName>
    <definedName name="SG_20_08_7">"'file:///d:/obra%20andrade/bm%2002%20-%20cs/drenagem-bm02.xls'#$''.$dc$1387"</definedName>
    <definedName name="SG_20_09" localSheetId="1">#REF!</definedName>
    <definedName name="SG_20_09" localSheetId="4">#REF!</definedName>
    <definedName name="SG_20_09" localSheetId="2">#REF!</definedName>
    <definedName name="SG_20_09">#REF!</definedName>
    <definedName name="SG_20_09_2">"'file:///d:/obra%20andrade/bm%2002%20-%20cs/drenagem-bm02.xls'#$''.$dg$1391"</definedName>
    <definedName name="SG_20_09_3">"'file:///d:/obra%20andrade/bm%2002%20-%20cs/drenagem-bm02.xls'#$''.$dg$1391"</definedName>
    <definedName name="SG_20_09_4">"'file:///d:/obra%20andrade/bm%2002%20-%20cs/drenagem-bm02.xls'#$''.$dg$1391"</definedName>
    <definedName name="SG_20_09_5">"'file:///d:/obra%20andrade/bm%2002%20-%20cs/drenagem-bm02.xls'#$''.$dg$1391"</definedName>
    <definedName name="SG_20_09_6">"'file:///d:/obra%20andrade/bm%2002%20-%20cs/drenagem-bm02.xls'#$''.$dg$1391"</definedName>
    <definedName name="SG_20_09_7">"'file:///d:/obra%20andrade/bm%2002%20-%20cs/drenagem-bm02.xls'#$''.$dg$1391"</definedName>
    <definedName name="SG_20_10" localSheetId="1">#REF!</definedName>
    <definedName name="SG_20_10" localSheetId="4">#REF!</definedName>
    <definedName name="SG_20_10" localSheetId="2">#REF!</definedName>
    <definedName name="SG_20_10">#REF!</definedName>
    <definedName name="SG_20_10_2">"'file:///d:/obra%20andrade/bm%2002%20-%20cs/drenagem-bm02.xls'#$''.$dk$1395"</definedName>
    <definedName name="SG_20_10_3">"'file:///d:/obra%20andrade/bm%2002%20-%20cs/drenagem-bm02.xls'#$''.$dk$1395"</definedName>
    <definedName name="SG_20_10_4">"'file:///d:/obra%20andrade/bm%2002%20-%20cs/drenagem-bm02.xls'#$''.$dk$1395"</definedName>
    <definedName name="SG_20_10_5">"'file:///d:/obra%20andrade/bm%2002%20-%20cs/drenagem-bm02.xls'#$''.$dk$1395"</definedName>
    <definedName name="SG_20_10_6">"'file:///d:/obra%20andrade/bm%2002%20-%20cs/drenagem-bm02.xls'#$''.$dk$1395"</definedName>
    <definedName name="SG_20_10_7">"'file:///d:/obra%20andrade/bm%2002%20-%20cs/drenagem-bm02.xls'#$''.$dk$1395"</definedName>
    <definedName name="SG_20_11" localSheetId="1">#REF!</definedName>
    <definedName name="SG_20_11" localSheetId="4">#REF!</definedName>
    <definedName name="SG_20_11" localSheetId="2">#REF!</definedName>
    <definedName name="SG_20_11">#REF!</definedName>
    <definedName name="SG_20_11_2">"'file:///d:/obra%20andrade/bm%2002%20-%20cs/drenagem-bm02.xls'#$''.$do$1399"</definedName>
    <definedName name="SG_20_11_3">"'file:///d:/obra%20andrade/bm%2002%20-%20cs/drenagem-bm02.xls'#$''.$do$1399"</definedName>
    <definedName name="SG_20_11_4">"'file:///d:/obra%20andrade/bm%2002%20-%20cs/drenagem-bm02.xls'#$''.$do$1399"</definedName>
    <definedName name="SG_20_11_5">"'file:///d:/obra%20andrade/bm%2002%20-%20cs/drenagem-bm02.xls'#$''.$do$1399"</definedName>
    <definedName name="SG_20_11_6">"'file:///d:/obra%20andrade/bm%2002%20-%20cs/drenagem-bm02.xls'#$''.$do$1399"</definedName>
    <definedName name="SG_20_11_7">"'file:///d:/obra%20andrade/bm%2002%20-%20cs/drenagem-bm02.xls'#$''.$do$1399"</definedName>
    <definedName name="SG_20_12" localSheetId="1">#REF!</definedName>
    <definedName name="SG_20_12" localSheetId="4">#REF!</definedName>
    <definedName name="SG_20_12" localSheetId="2">#REF!</definedName>
    <definedName name="SG_20_12">#REF!</definedName>
    <definedName name="SG_20_12_2">"'file:///d:/obra%20andrade/bm%2002%20-%20cs/drenagem-bm02.xls'#$''.$ds$1403"</definedName>
    <definedName name="SG_20_12_3">"'file:///d:/obra%20andrade/bm%2002%20-%20cs/drenagem-bm02.xls'#$''.$ds$1403"</definedName>
    <definedName name="SG_20_12_4">"'file:///d:/obra%20andrade/bm%2002%20-%20cs/drenagem-bm02.xls'#$''.$ds$1403"</definedName>
    <definedName name="SG_20_12_5">"'file:///d:/obra%20andrade/bm%2002%20-%20cs/drenagem-bm02.xls'#$''.$ds$1403"</definedName>
    <definedName name="SG_20_12_6">"'file:///d:/obra%20andrade/bm%2002%20-%20cs/drenagem-bm02.xls'#$''.$ds$1403"</definedName>
    <definedName name="SG_20_12_7">"'file:///d:/obra%20andrade/bm%2002%20-%20cs/drenagem-bm02.xls'#$''.$ds$1403"</definedName>
    <definedName name="SG_20_13" localSheetId="1">#REF!</definedName>
    <definedName name="SG_20_13" localSheetId="4">#REF!</definedName>
    <definedName name="SG_20_13" localSheetId="2">#REF!</definedName>
    <definedName name="SG_20_13">#REF!</definedName>
    <definedName name="SG_20_13_2">"'file:///d:/obra%20andrade/bm%2002%20-%20cs/drenagem-bm02.xls'#$''.$dw$1407"</definedName>
    <definedName name="SG_20_13_3">"'file:///d:/obra%20andrade/bm%2002%20-%20cs/drenagem-bm02.xls'#$''.$dw$1407"</definedName>
    <definedName name="SG_20_13_4">"'file:///d:/obra%20andrade/bm%2002%20-%20cs/drenagem-bm02.xls'#$''.$dw$1407"</definedName>
    <definedName name="SG_20_13_5">"'file:///d:/obra%20andrade/bm%2002%20-%20cs/drenagem-bm02.xls'#$''.$dw$1407"</definedName>
    <definedName name="SG_20_13_6">"'file:///d:/obra%20andrade/bm%2002%20-%20cs/drenagem-bm02.xls'#$''.$dw$1407"</definedName>
    <definedName name="SG_20_13_7">"'file:///d:/obra%20andrade/bm%2002%20-%20cs/drenagem-bm02.xls'#$''.$dw$1407"</definedName>
    <definedName name="SG_20_14" localSheetId="1">#REF!</definedName>
    <definedName name="SG_20_14" localSheetId="4">#REF!</definedName>
    <definedName name="SG_20_14" localSheetId="2">#REF!</definedName>
    <definedName name="SG_20_14">#REF!</definedName>
    <definedName name="SG_20_14_2">"'file:///d:/obra%20andrade/bm%2002%20-%20cs/drenagem-bm02.xls'#$''.$ea$1411"</definedName>
    <definedName name="SG_20_14_3">"'file:///d:/obra%20andrade/bm%2002%20-%20cs/drenagem-bm02.xls'#$''.$ea$1411"</definedName>
    <definedName name="SG_20_14_4">"'file:///d:/obra%20andrade/bm%2002%20-%20cs/drenagem-bm02.xls'#$''.$ea$1411"</definedName>
    <definedName name="SG_20_14_5">"'file:///d:/obra%20andrade/bm%2002%20-%20cs/drenagem-bm02.xls'#$''.$ea$1411"</definedName>
    <definedName name="SG_20_14_6">"'file:///d:/obra%20andrade/bm%2002%20-%20cs/drenagem-bm02.xls'#$''.$ea$1411"</definedName>
    <definedName name="SG_20_14_7">"'file:///d:/obra%20andrade/bm%2002%20-%20cs/drenagem-bm02.xls'#$''.$ea$1411"</definedName>
    <definedName name="SG_20_15" localSheetId="1">#REF!</definedName>
    <definedName name="SG_20_15" localSheetId="4">#REF!</definedName>
    <definedName name="SG_20_15" localSheetId="2">#REF!</definedName>
    <definedName name="SG_20_15">#REF!</definedName>
    <definedName name="SG_20_15_2">"'file:///d:/obra%20andrade/bm%2002%20-%20cs/drenagem-bm02.xls'#$''.$ee$1415"</definedName>
    <definedName name="SG_20_15_3">"'file:///d:/obra%20andrade/bm%2002%20-%20cs/drenagem-bm02.xls'#$''.$ee$1415"</definedName>
    <definedName name="SG_20_15_4">"'file:///d:/obra%20andrade/bm%2002%20-%20cs/drenagem-bm02.xls'#$''.$ee$1415"</definedName>
    <definedName name="SG_20_15_5">"'file:///d:/obra%20andrade/bm%2002%20-%20cs/drenagem-bm02.xls'#$''.$ee$1415"</definedName>
    <definedName name="SG_20_15_6">"'file:///d:/obra%20andrade/bm%2002%20-%20cs/drenagem-bm02.xls'#$''.$ee$1415"</definedName>
    <definedName name="SG_20_15_7">"'file:///d:/obra%20andrade/bm%2002%20-%20cs/drenagem-bm02.xls'#$''.$ee$1415"</definedName>
    <definedName name="SG_20_16" localSheetId="1">#REF!</definedName>
    <definedName name="SG_20_16" localSheetId="4">#REF!</definedName>
    <definedName name="SG_20_16" localSheetId="2">#REF!</definedName>
    <definedName name="SG_20_16">#REF!</definedName>
    <definedName name="SG_20_16_2">"'file:///d:/obra%20andrade/bm%2002%20-%20cs/drenagem-bm02.xls'#$''.$ei$1419"</definedName>
    <definedName name="SG_20_16_3">"'file:///d:/obra%20andrade/bm%2002%20-%20cs/drenagem-bm02.xls'#$''.$ei$1419"</definedName>
    <definedName name="SG_20_16_4">"'file:///d:/obra%20andrade/bm%2002%20-%20cs/drenagem-bm02.xls'#$''.$ei$1419"</definedName>
    <definedName name="SG_20_16_5">"'file:///d:/obra%20andrade/bm%2002%20-%20cs/drenagem-bm02.xls'#$''.$ei$1419"</definedName>
    <definedName name="SG_20_16_6">"'file:///d:/obra%20andrade/bm%2002%20-%20cs/drenagem-bm02.xls'#$''.$ei$1419"</definedName>
    <definedName name="SG_20_16_7">"'file:///d:/obra%20andrade/bm%2002%20-%20cs/drenagem-bm02.xls'#$''.$ei$1419"</definedName>
    <definedName name="SG_20_17" localSheetId="1">#REF!</definedName>
    <definedName name="SG_20_17" localSheetId="4">#REF!</definedName>
    <definedName name="SG_20_17" localSheetId="2">#REF!</definedName>
    <definedName name="SG_20_17">#REF!</definedName>
    <definedName name="SG_20_17_2">"'file:///d:/obra%20andrade/bm%2002%20-%20cs/drenagem-bm02.xls'#$''.$em$1423"</definedName>
    <definedName name="SG_20_17_3">"'file:///d:/obra%20andrade/bm%2002%20-%20cs/drenagem-bm02.xls'#$''.$em$1423"</definedName>
    <definedName name="SG_20_17_4">"'file:///d:/obra%20andrade/bm%2002%20-%20cs/drenagem-bm02.xls'#$''.$em$1423"</definedName>
    <definedName name="SG_20_17_5">"'file:///d:/obra%20andrade/bm%2002%20-%20cs/drenagem-bm02.xls'#$''.$em$1423"</definedName>
    <definedName name="SG_20_17_6">"'file:///d:/obra%20andrade/bm%2002%20-%20cs/drenagem-bm02.xls'#$''.$em$1423"</definedName>
    <definedName name="SG_20_17_7">"'file:///d:/obra%20andrade/bm%2002%20-%20cs/drenagem-bm02.xls'#$''.$em$1423"</definedName>
    <definedName name="SG_20_18" localSheetId="1">#REF!</definedName>
    <definedName name="SG_20_18" localSheetId="4">#REF!</definedName>
    <definedName name="SG_20_18" localSheetId="2">#REF!</definedName>
    <definedName name="SG_20_18">#REF!</definedName>
    <definedName name="SG_20_18_2">"'file:///d:/obra%20andrade/bm%2002%20-%20cs/drenagem-bm02.xls'#$''.$eq$1427"</definedName>
    <definedName name="SG_20_18_3">"'file:///d:/obra%20andrade/bm%2002%20-%20cs/drenagem-bm02.xls'#$''.$eq$1427"</definedName>
    <definedName name="SG_20_18_4">"'file:///d:/obra%20andrade/bm%2002%20-%20cs/drenagem-bm02.xls'#$''.$eq$1427"</definedName>
    <definedName name="SG_20_18_5">"'file:///d:/obra%20andrade/bm%2002%20-%20cs/drenagem-bm02.xls'#$''.$eq$1427"</definedName>
    <definedName name="SG_20_18_6">"'file:///d:/obra%20andrade/bm%2002%20-%20cs/drenagem-bm02.xls'#$''.$eq$1427"</definedName>
    <definedName name="SG_20_18_7">"'file:///d:/obra%20andrade/bm%2002%20-%20cs/drenagem-bm02.xls'#$''.$eq$1427"</definedName>
    <definedName name="SG_20_19" localSheetId="1">#REF!</definedName>
    <definedName name="SG_20_19" localSheetId="4">#REF!</definedName>
    <definedName name="SG_20_19" localSheetId="2">#REF!</definedName>
    <definedName name="SG_20_19">#REF!</definedName>
    <definedName name="SG_20_19_2">"'file:///d:/obra%20andrade/bm%2002%20-%20cs/drenagem-bm02.xls'#$''.$eu$1431"</definedName>
    <definedName name="SG_20_19_3">"'file:///d:/obra%20andrade/bm%2002%20-%20cs/drenagem-bm02.xls'#$''.$eu$1431"</definedName>
    <definedName name="SG_20_19_4">"'file:///d:/obra%20andrade/bm%2002%20-%20cs/drenagem-bm02.xls'#$''.$eu$1431"</definedName>
    <definedName name="SG_20_19_5">"'file:///d:/obra%20andrade/bm%2002%20-%20cs/drenagem-bm02.xls'#$''.$eu$1431"</definedName>
    <definedName name="SG_20_19_6">"'file:///d:/obra%20andrade/bm%2002%20-%20cs/drenagem-bm02.xls'#$''.$eu$1431"</definedName>
    <definedName name="SG_20_19_7">"'file:///d:/obra%20andrade/bm%2002%20-%20cs/drenagem-bm02.xls'#$''.$eu$1431"</definedName>
    <definedName name="SG_20_20" localSheetId="1">#REF!</definedName>
    <definedName name="SG_20_20" localSheetId="4">#REF!</definedName>
    <definedName name="SG_20_20" localSheetId="2">#REF!</definedName>
    <definedName name="SG_20_20">#REF!</definedName>
    <definedName name="SG_20_20_2">"'file:///d:/obra%20andrade/bm%2002%20-%20cs/drenagem-bm02.xls'#$''.$ey$1435"</definedName>
    <definedName name="SG_20_20_3">"'file:///d:/obra%20andrade/bm%2002%20-%20cs/drenagem-bm02.xls'#$''.$ey$1435"</definedName>
    <definedName name="SG_20_20_4">"'file:///d:/obra%20andrade/bm%2002%20-%20cs/drenagem-bm02.xls'#$''.$ey$1435"</definedName>
    <definedName name="SG_20_20_5">"'file:///d:/obra%20andrade/bm%2002%20-%20cs/drenagem-bm02.xls'#$''.$ey$1435"</definedName>
    <definedName name="SG_20_20_6">"'file:///d:/obra%20andrade/bm%2002%20-%20cs/drenagem-bm02.xls'#$''.$ey$1435"</definedName>
    <definedName name="SG_20_20_7">"'file:///d:/obra%20andrade/bm%2002%20-%20cs/drenagem-bm02.xls'#$''.$ey$1435"</definedName>
    <definedName name="SG_20_21" localSheetId="1">#REF!</definedName>
    <definedName name="SG_20_21" localSheetId="4">#REF!</definedName>
    <definedName name="SG_20_21" localSheetId="2">#REF!</definedName>
    <definedName name="SG_20_21">#REF!</definedName>
    <definedName name="SG_20_21_2">"'file:///d:/obra%20andrade/bm%2002%20-%20cs/drenagem-bm02.xls'#$''.$fc$1439"</definedName>
    <definedName name="SG_20_21_3">"'file:///d:/obra%20andrade/bm%2002%20-%20cs/drenagem-bm02.xls'#$''.$fc$1439"</definedName>
    <definedName name="SG_20_21_4">"'file:///d:/obra%20andrade/bm%2002%20-%20cs/drenagem-bm02.xls'#$''.$fc$1439"</definedName>
    <definedName name="SG_20_21_5">"'file:///d:/obra%20andrade/bm%2002%20-%20cs/drenagem-bm02.xls'#$''.$fc$1439"</definedName>
    <definedName name="SG_20_21_6">"'file:///d:/obra%20andrade/bm%2002%20-%20cs/drenagem-bm02.xls'#$''.$fc$1439"</definedName>
    <definedName name="SG_20_21_7">"'file:///d:/obra%20andrade/bm%2002%20-%20cs/drenagem-bm02.xls'#$''.$fc$1439"</definedName>
    <definedName name="SG_20_22" localSheetId="1">#REF!</definedName>
    <definedName name="SG_20_22" localSheetId="4">#REF!</definedName>
    <definedName name="SG_20_22" localSheetId="2">#REF!</definedName>
    <definedName name="SG_20_22">#REF!</definedName>
    <definedName name="SG_20_22_2">"'file:///d:/obra%20andrade/bm%2002%20-%20cs/drenagem-bm02.xls'#$''.$fg$1443"</definedName>
    <definedName name="SG_20_22_3">"'file:///d:/obra%20andrade/bm%2002%20-%20cs/drenagem-bm02.xls'#$''.$fg$1443"</definedName>
    <definedName name="SG_20_22_4">"'file:///d:/obra%20andrade/bm%2002%20-%20cs/drenagem-bm02.xls'#$''.$fg$1443"</definedName>
    <definedName name="SG_20_22_5">"'file:///d:/obra%20andrade/bm%2002%20-%20cs/drenagem-bm02.xls'#$''.$fg$1443"</definedName>
    <definedName name="SG_20_22_6">"'file:///d:/obra%20andrade/bm%2002%20-%20cs/drenagem-bm02.xls'#$''.$fg$1443"</definedName>
    <definedName name="SG_20_22_7">"'file:///d:/obra%20andrade/bm%2002%20-%20cs/drenagem-bm02.xls'#$''.$fg$1443"</definedName>
    <definedName name="SG_20_23" localSheetId="1">#REF!</definedName>
    <definedName name="SG_20_23" localSheetId="4">#REF!</definedName>
    <definedName name="SG_20_23" localSheetId="2">#REF!</definedName>
    <definedName name="SG_20_23">#REF!</definedName>
    <definedName name="SG_20_23_2">"'file:///d:/obra%20andrade/bm%2002%20-%20cs/drenagem-bm02.xls'#$''.$fk$1447"</definedName>
    <definedName name="SG_20_23_3">"'file:///d:/obra%20andrade/bm%2002%20-%20cs/drenagem-bm02.xls'#$''.$fk$1447"</definedName>
    <definedName name="SG_20_23_4">"'file:///d:/obra%20andrade/bm%2002%20-%20cs/drenagem-bm02.xls'#$''.$fk$1447"</definedName>
    <definedName name="SG_20_23_5">"'file:///d:/obra%20andrade/bm%2002%20-%20cs/drenagem-bm02.xls'#$''.$fk$1447"</definedName>
    <definedName name="SG_20_23_6">"'file:///d:/obra%20andrade/bm%2002%20-%20cs/drenagem-bm02.xls'#$''.$fk$1447"</definedName>
    <definedName name="SG_20_23_7">"'file:///d:/obra%20andrade/bm%2002%20-%20cs/drenagem-bm02.xls'#$''.$fk$1447"</definedName>
    <definedName name="SG_20_24" localSheetId="1">#REF!</definedName>
    <definedName name="SG_20_24" localSheetId="4">#REF!</definedName>
    <definedName name="SG_20_24" localSheetId="2">#REF!</definedName>
    <definedName name="SG_20_24">#REF!</definedName>
    <definedName name="SG_20_24_2">"'file:///d:/obra%20andrade/bm%2002%20-%20cs/drenagem-bm02.xls'#$''.$fo$1451"</definedName>
    <definedName name="SG_20_24_3">"'file:///d:/obra%20andrade/bm%2002%20-%20cs/drenagem-bm02.xls'#$''.$fo$1451"</definedName>
    <definedName name="SG_20_24_4">"'file:///d:/obra%20andrade/bm%2002%20-%20cs/drenagem-bm02.xls'#$''.$fo$1451"</definedName>
    <definedName name="SG_20_24_5">"'file:///d:/obra%20andrade/bm%2002%20-%20cs/drenagem-bm02.xls'#$''.$fo$1451"</definedName>
    <definedName name="SG_20_24_6">"'file:///d:/obra%20andrade/bm%2002%20-%20cs/drenagem-bm02.xls'#$''.$fo$1451"</definedName>
    <definedName name="SG_20_24_7">"'file:///d:/obra%20andrade/bm%2002%20-%20cs/drenagem-bm02.xls'#$''.$fo$1451"</definedName>
    <definedName name="SG_20_25" localSheetId="1">#REF!</definedName>
    <definedName name="SG_20_25" localSheetId="4">#REF!</definedName>
    <definedName name="SG_20_25" localSheetId="2">#REF!</definedName>
    <definedName name="SG_20_25">#REF!</definedName>
    <definedName name="SG_20_25_2">"'file:///d:/obra%20andrade/bm%2002%20-%20cs/drenagem-bm02.xls'#$''.$fs$1455"</definedName>
    <definedName name="SG_20_25_3">"'file:///d:/obra%20andrade/bm%2002%20-%20cs/drenagem-bm02.xls'#$''.$fs$1455"</definedName>
    <definedName name="SG_20_25_4">"'file:///d:/obra%20andrade/bm%2002%20-%20cs/drenagem-bm02.xls'#$''.$fs$1455"</definedName>
    <definedName name="SG_20_25_5">"'file:///d:/obra%20andrade/bm%2002%20-%20cs/drenagem-bm02.xls'#$''.$fs$1455"</definedName>
    <definedName name="SG_20_25_6">"'file:///d:/obra%20andrade/bm%2002%20-%20cs/drenagem-bm02.xls'#$''.$fs$1455"</definedName>
    <definedName name="SG_20_25_7">"'file:///d:/obra%20andrade/bm%2002%20-%20cs/drenagem-bm02.xls'#$''.$fs$1455"</definedName>
    <definedName name="SG_21_01" localSheetId="1">#REF!</definedName>
    <definedName name="SG_21_01" localSheetId="4">#REF!</definedName>
    <definedName name="SG_21_01" localSheetId="2">#REF!</definedName>
    <definedName name="SG_21_01">#REF!</definedName>
    <definedName name="SG_21_01_2">"'file:///d:/obra%20andrade/bm%2002%20-%20cs/drenagem-bm02.xls'#$''.$fy$1461"</definedName>
    <definedName name="SG_21_01_3">"'file:///d:/obra%20andrade/bm%2002%20-%20cs/drenagem-bm02.xls'#$''.$fy$1461"</definedName>
    <definedName name="SG_21_01_4">"'file:///d:/obra%20andrade/bm%2002%20-%20cs/drenagem-bm02.xls'#$''.$fy$1461"</definedName>
    <definedName name="SG_21_01_5">"'file:///d:/obra%20andrade/bm%2002%20-%20cs/drenagem-bm02.xls'#$''.$fy$1461"</definedName>
    <definedName name="SG_21_01_6">"'file:///d:/obra%20andrade/bm%2002%20-%20cs/drenagem-bm02.xls'#$''.$fy$1461"</definedName>
    <definedName name="SG_21_01_7">"'file:///d:/obra%20andrade/bm%2002%20-%20cs/drenagem-bm02.xls'#$''.$fy$1461"</definedName>
    <definedName name="SG_21_02" localSheetId="1">#REF!</definedName>
    <definedName name="SG_21_02" localSheetId="4">#REF!</definedName>
    <definedName name="SG_21_02" localSheetId="2">#REF!</definedName>
    <definedName name="SG_21_02">#REF!</definedName>
    <definedName name="SG_21_02_2">"'file:///d:/obra%20andrade/bm%2002%20-%20cs/drenagem-bm02.xls'#$''.$gc$1465"</definedName>
    <definedName name="SG_21_02_3">"'file:///d:/obra%20andrade/bm%2002%20-%20cs/drenagem-bm02.xls'#$''.$gc$1465"</definedName>
    <definedName name="SG_21_02_4">"'file:///d:/obra%20andrade/bm%2002%20-%20cs/drenagem-bm02.xls'#$''.$gc$1465"</definedName>
    <definedName name="SG_21_02_5">"'file:///d:/obra%20andrade/bm%2002%20-%20cs/drenagem-bm02.xls'#$''.$gc$1465"</definedName>
    <definedName name="SG_21_02_6">"'file:///d:/obra%20andrade/bm%2002%20-%20cs/drenagem-bm02.xls'#$''.$gc$1465"</definedName>
    <definedName name="SG_21_02_7">"'file:///d:/obra%20andrade/bm%2002%20-%20cs/drenagem-bm02.xls'#$''.$gc$1465"</definedName>
    <definedName name="SG_21_03" localSheetId="1">#REF!</definedName>
    <definedName name="SG_21_03" localSheetId="4">#REF!</definedName>
    <definedName name="SG_21_03" localSheetId="2">#REF!</definedName>
    <definedName name="SG_21_03">#REF!</definedName>
    <definedName name="SG_21_03_2">"'file:///d:/obra%20andrade/bm%2002%20-%20cs/drenagem-bm02.xls'#$''.$gg$1469"</definedName>
    <definedName name="SG_21_03_3">"'file:///d:/obra%20andrade/bm%2002%20-%20cs/drenagem-bm02.xls'#$''.$gg$1469"</definedName>
    <definedName name="SG_21_03_4">"'file:///d:/obra%20andrade/bm%2002%20-%20cs/drenagem-bm02.xls'#$''.$gg$1469"</definedName>
    <definedName name="SG_21_03_5">"'file:///d:/obra%20andrade/bm%2002%20-%20cs/drenagem-bm02.xls'#$''.$gg$1469"</definedName>
    <definedName name="SG_21_03_6">"'file:///d:/obra%20andrade/bm%2002%20-%20cs/drenagem-bm02.xls'#$''.$gg$1469"</definedName>
    <definedName name="SG_21_03_7">"'file:///d:/obra%20andrade/bm%2002%20-%20cs/drenagem-bm02.xls'#$''.$gg$1469"</definedName>
    <definedName name="SG_21_04" localSheetId="1">#REF!</definedName>
    <definedName name="SG_21_04" localSheetId="4">#REF!</definedName>
    <definedName name="SG_21_04" localSheetId="2">#REF!</definedName>
    <definedName name="SG_21_04">#REF!</definedName>
    <definedName name="SG_21_04_2">"'file:///d:/obra%20andrade/bm%2002%20-%20cs/drenagem-bm02.xls'#$''.$gk$1473"</definedName>
    <definedName name="SG_21_04_3">"'file:///d:/obra%20andrade/bm%2002%20-%20cs/drenagem-bm02.xls'#$''.$gk$1473"</definedName>
    <definedName name="SG_21_04_4">"'file:///d:/obra%20andrade/bm%2002%20-%20cs/drenagem-bm02.xls'#$''.$gk$1473"</definedName>
    <definedName name="SG_21_04_5">"'file:///d:/obra%20andrade/bm%2002%20-%20cs/drenagem-bm02.xls'#$''.$gk$1473"</definedName>
    <definedName name="SG_21_04_6">"'file:///d:/obra%20andrade/bm%2002%20-%20cs/drenagem-bm02.xls'#$''.$gk$1473"</definedName>
    <definedName name="SG_21_04_7">"'file:///d:/obra%20andrade/bm%2002%20-%20cs/drenagem-bm02.xls'#$''.$gk$1473"</definedName>
    <definedName name="SG_21_05" localSheetId="1">#REF!</definedName>
    <definedName name="SG_21_05" localSheetId="4">#REF!</definedName>
    <definedName name="SG_21_05" localSheetId="2">#REF!</definedName>
    <definedName name="SG_21_05">#REF!</definedName>
    <definedName name="SG_21_05_2">"'file:///d:/obra%20andrade/bm%2002%20-%20cs/drenagem-bm02.xls'#$''.$go$1477"</definedName>
    <definedName name="SG_21_05_3">"'file:///d:/obra%20andrade/bm%2002%20-%20cs/drenagem-bm02.xls'#$''.$go$1477"</definedName>
    <definedName name="SG_21_05_4">"'file:///d:/obra%20andrade/bm%2002%20-%20cs/drenagem-bm02.xls'#$''.$go$1477"</definedName>
    <definedName name="SG_21_05_5">"'file:///d:/obra%20andrade/bm%2002%20-%20cs/drenagem-bm02.xls'#$''.$go$1477"</definedName>
    <definedName name="SG_21_05_6">"'file:///d:/obra%20andrade/bm%2002%20-%20cs/drenagem-bm02.xls'#$''.$go$1477"</definedName>
    <definedName name="SG_21_05_7">"'file:///d:/obra%20andrade/bm%2002%20-%20cs/drenagem-bm02.xls'#$''.$go$1477"</definedName>
    <definedName name="SG_21_06" localSheetId="1">#REF!</definedName>
    <definedName name="SG_21_06" localSheetId="4">#REF!</definedName>
    <definedName name="SG_21_06" localSheetId="2">#REF!</definedName>
    <definedName name="SG_21_06">#REF!</definedName>
    <definedName name="SG_21_06_2">"'file:///d:/obra%20andrade/bm%2002%20-%20cs/drenagem-bm02.xls'#$''.$gs$1481"</definedName>
    <definedName name="SG_21_06_3">"'file:///d:/obra%20andrade/bm%2002%20-%20cs/drenagem-bm02.xls'#$''.$gs$1481"</definedName>
    <definedName name="SG_21_06_4">"'file:///d:/obra%20andrade/bm%2002%20-%20cs/drenagem-bm02.xls'#$''.$gs$1481"</definedName>
    <definedName name="SG_21_06_5">"'file:///d:/obra%20andrade/bm%2002%20-%20cs/drenagem-bm02.xls'#$''.$gs$1481"</definedName>
    <definedName name="SG_21_06_6">"'file:///d:/obra%20andrade/bm%2002%20-%20cs/drenagem-bm02.xls'#$''.$gs$1481"</definedName>
    <definedName name="SG_21_06_7">"'file:///d:/obra%20andrade/bm%2002%20-%20cs/drenagem-bm02.xls'#$''.$gs$1481"</definedName>
    <definedName name="SG_21_07" localSheetId="1">#REF!</definedName>
    <definedName name="SG_21_07" localSheetId="4">#REF!</definedName>
    <definedName name="SG_21_07" localSheetId="2">#REF!</definedName>
    <definedName name="SG_21_07">#REF!</definedName>
    <definedName name="SG_21_07_2">"'file:///d:/obra%20andrade/bm%2002%20-%20cs/drenagem-bm02.xls'#$''.$gw$1485"</definedName>
    <definedName name="SG_21_07_3">"'file:///d:/obra%20andrade/bm%2002%20-%20cs/drenagem-bm02.xls'#$''.$gw$1485"</definedName>
    <definedName name="SG_21_07_4">"'file:///d:/obra%20andrade/bm%2002%20-%20cs/drenagem-bm02.xls'#$''.$gw$1485"</definedName>
    <definedName name="SG_21_07_5">"'file:///d:/obra%20andrade/bm%2002%20-%20cs/drenagem-bm02.xls'#$''.$gw$1485"</definedName>
    <definedName name="SG_21_07_6">"'file:///d:/obra%20andrade/bm%2002%20-%20cs/drenagem-bm02.xls'#$''.$gw$1485"</definedName>
    <definedName name="SG_21_07_7">"'file:///d:/obra%20andrade/bm%2002%20-%20cs/drenagem-bm02.xls'#$''.$gw$1485"</definedName>
    <definedName name="SG_21_08" localSheetId="1">#REF!</definedName>
    <definedName name="SG_21_08" localSheetId="4">#REF!</definedName>
    <definedName name="SG_21_08" localSheetId="2">#REF!</definedName>
    <definedName name="SG_21_08">#REF!</definedName>
    <definedName name="SG_21_08_2">"'file:///d:/obra%20andrade/bm%2002%20-%20cs/drenagem-bm02.xls'#$''.$ha$1489"</definedName>
    <definedName name="SG_21_08_3">"'file:///d:/obra%20andrade/bm%2002%20-%20cs/drenagem-bm02.xls'#$''.$ha$1489"</definedName>
    <definedName name="SG_21_08_4">"'file:///d:/obra%20andrade/bm%2002%20-%20cs/drenagem-bm02.xls'#$''.$ha$1489"</definedName>
    <definedName name="SG_21_08_5">"'file:///d:/obra%20andrade/bm%2002%20-%20cs/drenagem-bm02.xls'#$''.$ha$1489"</definedName>
    <definedName name="SG_21_08_6">"'file:///d:/obra%20andrade/bm%2002%20-%20cs/drenagem-bm02.xls'#$''.$ha$1489"</definedName>
    <definedName name="SG_21_08_7">"'file:///d:/obra%20andrade/bm%2002%20-%20cs/drenagem-bm02.xls'#$''.$ha$1489"</definedName>
    <definedName name="SG_21_09" localSheetId="1">#REF!</definedName>
    <definedName name="SG_21_09" localSheetId="4">#REF!</definedName>
    <definedName name="SG_21_09" localSheetId="2">#REF!</definedName>
    <definedName name="SG_21_09">#REF!</definedName>
    <definedName name="SG_21_09_2">"'file:///d:/obra%20andrade/bm%2002%20-%20cs/drenagem-bm02.xls'#$''.$he$1493"</definedName>
    <definedName name="SG_21_09_3">"'file:///d:/obra%20andrade/bm%2002%20-%20cs/drenagem-bm02.xls'#$''.$he$1493"</definedName>
    <definedName name="SG_21_09_4">"'file:///d:/obra%20andrade/bm%2002%20-%20cs/drenagem-bm02.xls'#$''.$he$1493"</definedName>
    <definedName name="SG_21_09_5">"'file:///d:/obra%20andrade/bm%2002%20-%20cs/drenagem-bm02.xls'#$''.$he$1493"</definedName>
    <definedName name="SG_21_09_6">"'file:///d:/obra%20andrade/bm%2002%20-%20cs/drenagem-bm02.xls'#$''.$he$1493"</definedName>
    <definedName name="SG_21_09_7">"'file:///d:/obra%20andrade/bm%2002%20-%20cs/drenagem-bm02.xls'#$''.$he$1493"</definedName>
    <definedName name="SG_21_10" localSheetId="1">#REF!</definedName>
    <definedName name="SG_21_10" localSheetId="4">#REF!</definedName>
    <definedName name="SG_21_10" localSheetId="2">#REF!</definedName>
    <definedName name="SG_21_10">#REF!</definedName>
    <definedName name="SG_21_10_2">"'file:///d:/obra%20andrade/bm%2002%20-%20cs/drenagem-bm02.xls'#$''.$hi$1497"</definedName>
    <definedName name="SG_21_10_3">"'file:///d:/obra%20andrade/bm%2002%20-%20cs/drenagem-bm02.xls'#$''.$hi$1497"</definedName>
    <definedName name="SG_21_10_4">"'file:///d:/obra%20andrade/bm%2002%20-%20cs/drenagem-bm02.xls'#$''.$hi$1497"</definedName>
    <definedName name="SG_21_10_5">"'file:///d:/obra%20andrade/bm%2002%20-%20cs/drenagem-bm02.xls'#$''.$hi$1497"</definedName>
    <definedName name="SG_21_10_6">"'file:///d:/obra%20andrade/bm%2002%20-%20cs/drenagem-bm02.xls'#$''.$hi$1497"</definedName>
    <definedName name="SG_21_10_7">"'file:///d:/obra%20andrade/bm%2002%20-%20cs/drenagem-bm02.xls'#$''.$hi$1497"</definedName>
    <definedName name="SG_21_11" localSheetId="1">#REF!</definedName>
    <definedName name="SG_21_11" localSheetId="4">#REF!</definedName>
    <definedName name="SG_21_11" localSheetId="2">#REF!</definedName>
    <definedName name="SG_21_11">#REF!</definedName>
    <definedName name="SG_21_11_2">"'file:///d:/obra%20andrade/bm%2002%20-%20cs/drenagem-bm02.xls'#$''.$hm$1501"</definedName>
    <definedName name="SG_21_11_3">"'file:///d:/obra%20andrade/bm%2002%20-%20cs/drenagem-bm02.xls'#$''.$hm$1501"</definedName>
    <definedName name="SG_21_11_4">"'file:///d:/obra%20andrade/bm%2002%20-%20cs/drenagem-bm02.xls'#$''.$hm$1501"</definedName>
    <definedName name="SG_21_11_5">"'file:///d:/obra%20andrade/bm%2002%20-%20cs/drenagem-bm02.xls'#$''.$hm$1501"</definedName>
    <definedName name="SG_21_11_6">"'file:///d:/obra%20andrade/bm%2002%20-%20cs/drenagem-bm02.xls'#$''.$hm$1501"</definedName>
    <definedName name="SG_21_11_7">"'file:///d:/obra%20andrade/bm%2002%20-%20cs/drenagem-bm02.xls'#$''.$hm$1501"</definedName>
    <definedName name="SG_21_12" localSheetId="1">#REF!</definedName>
    <definedName name="SG_21_12" localSheetId="4">#REF!</definedName>
    <definedName name="SG_21_12" localSheetId="2">#REF!</definedName>
    <definedName name="SG_21_12">#REF!</definedName>
    <definedName name="SG_21_12_2">"'file:///d:/obra%20andrade/bm%2002%20-%20cs/drenagem-bm02.xls'#$''.$hq$1505"</definedName>
    <definedName name="SG_21_12_3">"'file:///d:/obra%20andrade/bm%2002%20-%20cs/drenagem-bm02.xls'#$''.$hq$1505"</definedName>
    <definedName name="SG_21_12_4">"'file:///d:/obra%20andrade/bm%2002%20-%20cs/drenagem-bm02.xls'#$''.$hq$1505"</definedName>
    <definedName name="SG_21_12_5">"'file:///d:/obra%20andrade/bm%2002%20-%20cs/drenagem-bm02.xls'#$''.$hq$1505"</definedName>
    <definedName name="SG_21_12_6">"'file:///d:/obra%20andrade/bm%2002%20-%20cs/drenagem-bm02.xls'#$''.$hq$1505"</definedName>
    <definedName name="SG_21_12_7">"'file:///d:/obra%20andrade/bm%2002%20-%20cs/drenagem-bm02.xls'#$''.$hq$1505"</definedName>
    <definedName name="SG_21_13" localSheetId="1">#REF!</definedName>
    <definedName name="SG_21_13" localSheetId="4">#REF!</definedName>
    <definedName name="SG_21_13" localSheetId="2">#REF!</definedName>
    <definedName name="SG_21_13">#REF!</definedName>
    <definedName name="SG_21_13_2">"'file:///d:/obra%20andrade/bm%2002%20-%20cs/drenagem-bm02.xls'#$''.$hu$1509"</definedName>
    <definedName name="SG_21_13_3">"'file:///d:/obra%20andrade/bm%2002%20-%20cs/drenagem-bm02.xls'#$''.$hu$1509"</definedName>
    <definedName name="SG_21_13_4">"'file:///d:/obra%20andrade/bm%2002%20-%20cs/drenagem-bm02.xls'#$''.$hu$1509"</definedName>
    <definedName name="SG_21_13_5">"'file:///d:/obra%20andrade/bm%2002%20-%20cs/drenagem-bm02.xls'#$''.$hu$1509"</definedName>
    <definedName name="SG_21_13_6">"'file:///d:/obra%20andrade/bm%2002%20-%20cs/drenagem-bm02.xls'#$''.$hu$1509"</definedName>
    <definedName name="SG_21_13_7">"'file:///d:/obra%20andrade/bm%2002%20-%20cs/drenagem-bm02.xls'#$''.$hu$1509"</definedName>
    <definedName name="SG_21_14" localSheetId="1">#REF!</definedName>
    <definedName name="SG_21_14" localSheetId="4">#REF!</definedName>
    <definedName name="SG_21_14" localSheetId="2">#REF!</definedName>
    <definedName name="SG_21_14">#REF!</definedName>
    <definedName name="SG_21_14_2">"'file:///d:/obra%20andrade/bm%2002%20-%20cs/drenagem-bm02.xls'#$''.$hy$1513"</definedName>
    <definedName name="SG_21_14_3">"'file:///d:/obra%20andrade/bm%2002%20-%20cs/drenagem-bm02.xls'#$''.$hy$1513"</definedName>
    <definedName name="SG_21_14_4">"'file:///d:/obra%20andrade/bm%2002%20-%20cs/drenagem-bm02.xls'#$''.$hy$1513"</definedName>
    <definedName name="SG_21_14_5">"'file:///d:/obra%20andrade/bm%2002%20-%20cs/drenagem-bm02.xls'#$''.$hy$1513"</definedName>
    <definedName name="SG_21_14_6">"'file:///d:/obra%20andrade/bm%2002%20-%20cs/drenagem-bm02.xls'#$''.$hy$1513"</definedName>
    <definedName name="SG_21_14_7">"'file:///d:/obra%20andrade/bm%2002%20-%20cs/drenagem-bm02.xls'#$''.$hy$1513"</definedName>
    <definedName name="SG_21_15" localSheetId="1">#REF!</definedName>
    <definedName name="SG_21_15" localSheetId="4">#REF!</definedName>
    <definedName name="SG_21_15" localSheetId="2">#REF!</definedName>
    <definedName name="SG_21_15">#REF!</definedName>
    <definedName name="SG_21_15_2">"'file:///d:/obra%20andrade/bm%2002%20-%20cs/drenagem-bm02.xls'#$''.$ic$1517"</definedName>
    <definedName name="SG_21_15_3">"'file:///d:/obra%20andrade/bm%2002%20-%20cs/drenagem-bm02.xls'#$''.$ic$1517"</definedName>
    <definedName name="SG_21_15_4">"'file:///d:/obra%20andrade/bm%2002%20-%20cs/drenagem-bm02.xls'#$''.$ic$1517"</definedName>
    <definedName name="SG_21_15_5">"'file:///d:/obra%20andrade/bm%2002%20-%20cs/drenagem-bm02.xls'#$''.$ic$1517"</definedName>
    <definedName name="SG_21_15_6">"'file:///d:/obra%20andrade/bm%2002%20-%20cs/drenagem-bm02.xls'#$''.$ic$1517"</definedName>
    <definedName name="SG_21_15_7">"'file:///d:/obra%20andrade/bm%2002%20-%20cs/drenagem-bm02.xls'#$''.$ic$1517"</definedName>
    <definedName name="SG_21_16" localSheetId="1">#REF!</definedName>
    <definedName name="SG_21_16" localSheetId="4">#REF!</definedName>
    <definedName name="SG_21_16" localSheetId="2">#REF!</definedName>
    <definedName name="SG_21_16">#REF!</definedName>
    <definedName name="SG_21_16_2">"'file:///d:/obra%20andrade/bm%2002%20-%20cs/drenagem-bm02.xls'#$''.$ig$1521"</definedName>
    <definedName name="SG_21_16_3">"'file:///d:/obra%20andrade/bm%2002%20-%20cs/drenagem-bm02.xls'#$''.$ig$1521"</definedName>
    <definedName name="SG_21_16_4">"'file:///d:/obra%20andrade/bm%2002%20-%20cs/drenagem-bm02.xls'#$''.$ig$1521"</definedName>
    <definedName name="SG_21_16_5">"'file:///d:/obra%20andrade/bm%2002%20-%20cs/drenagem-bm02.xls'#$''.$ig$1521"</definedName>
    <definedName name="SG_21_16_6">"'file:///d:/obra%20andrade/bm%2002%20-%20cs/drenagem-bm02.xls'#$''.$ig$1521"</definedName>
    <definedName name="SG_21_16_7">"'file:///d:/obra%20andrade/bm%2002%20-%20cs/drenagem-bm02.xls'#$''.$ig$1521"</definedName>
    <definedName name="SG_21_17" localSheetId="1">#REF!</definedName>
    <definedName name="SG_21_17" localSheetId="4">#REF!</definedName>
    <definedName name="SG_21_17" localSheetId="2">#REF!</definedName>
    <definedName name="SG_21_17">#REF!</definedName>
    <definedName name="SG_21_17_2">"'file:///d:/obra%20andrade/bm%2002%20-%20cs/drenagem-bm02.xls'#$''.$ik$1525"</definedName>
    <definedName name="SG_21_17_3">"'file:///d:/obra%20andrade/bm%2002%20-%20cs/drenagem-bm02.xls'#$''.$ik$1525"</definedName>
    <definedName name="SG_21_17_4">"'file:///d:/obra%20andrade/bm%2002%20-%20cs/drenagem-bm02.xls'#$''.$ik$1525"</definedName>
    <definedName name="SG_21_17_5">"'file:///d:/obra%20andrade/bm%2002%20-%20cs/drenagem-bm02.xls'#$''.$ik$1525"</definedName>
    <definedName name="SG_21_17_6">"'file:///d:/obra%20andrade/bm%2002%20-%20cs/drenagem-bm02.xls'#$''.$ik$1525"</definedName>
    <definedName name="SG_21_17_7">"'file:///d:/obra%20andrade/bm%2002%20-%20cs/drenagem-bm02.xls'#$''.$ik$1525"</definedName>
    <definedName name="SG_21_18" localSheetId="1">#REF!</definedName>
    <definedName name="SG_21_18" localSheetId="4">#REF!</definedName>
    <definedName name="SG_21_18" localSheetId="2">#REF!</definedName>
    <definedName name="SG_21_18">#REF!</definedName>
    <definedName name="SG_21_18_2">"'file:///d:/obra%20andrade/bm%2002%20-%20cs/drenagem-bm02.xls'#$''.$io$1529"</definedName>
    <definedName name="SG_21_18_3">"'file:///d:/obra%20andrade/bm%2002%20-%20cs/drenagem-bm02.xls'#$''.$io$1529"</definedName>
    <definedName name="SG_21_18_4">"'file:///d:/obra%20andrade/bm%2002%20-%20cs/drenagem-bm02.xls'#$''.$io$1529"</definedName>
    <definedName name="SG_21_18_5">"'file:///d:/obra%20andrade/bm%2002%20-%20cs/drenagem-bm02.xls'#$''.$io$1529"</definedName>
    <definedName name="SG_21_18_6">"'file:///d:/obra%20andrade/bm%2002%20-%20cs/drenagem-bm02.xls'#$''.$io$1529"</definedName>
    <definedName name="SG_21_18_7">"'file:///d:/obra%20andrade/bm%2002%20-%20cs/drenagem-bm02.xls'#$''.$io$1529"</definedName>
    <definedName name="SG_21_19" localSheetId="1">#REF!</definedName>
    <definedName name="SG_21_19" localSheetId="4">#REF!</definedName>
    <definedName name="SG_21_19" localSheetId="2">#REF!</definedName>
    <definedName name="SG_21_19">#REF!</definedName>
    <definedName name="SG_21_19_2">"'file:///d:/obra%20andrade/bm%2002%20-%20cs/drenagem-bm02.xls'#$''.$is$1533"</definedName>
    <definedName name="SG_21_19_3">"'file:///d:/obra%20andrade/bm%2002%20-%20cs/drenagem-bm02.xls'#$''.$is$1533"</definedName>
    <definedName name="SG_21_19_4">"'file:///d:/obra%20andrade/bm%2002%20-%20cs/drenagem-bm02.xls'#$''.$is$1533"</definedName>
    <definedName name="SG_21_19_5">"'file:///d:/obra%20andrade/bm%2002%20-%20cs/drenagem-bm02.xls'#$''.$is$1533"</definedName>
    <definedName name="SG_21_19_6">"'file:///d:/obra%20andrade/bm%2002%20-%20cs/drenagem-bm02.xls'#$''.$is$1533"</definedName>
    <definedName name="SG_21_19_7">"'file:///d:/obra%20andrade/bm%2002%20-%20cs/drenagem-bm02.xls'#$''.$is$1533"</definedName>
    <definedName name="SG_21_20" localSheetId="1">#REF!</definedName>
    <definedName name="SG_21_20" localSheetId="4">#REF!</definedName>
    <definedName name="SG_21_20" localSheetId="2">#REF!</definedName>
    <definedName name="SG_21_20">#REF!</definedName>
    <definedName name="SG_21_20_2">"'file:///d:/obra%20andrade/bm%2002%20-%20cs/drenagem-bm02.xls'#$''.$a$1537"</definedName>
    <definedName name="SG_21_20_3">"'file:///d:/obra%20andrade/bm%2002%20-%20cs/drenagem-bm02.xls'#$''.$a$1537"</definedName>
    <definedName name="SG_21_20_4">"'file:///d:/obra%20andrade/bm%2002%20-%20cs/drenagem-bm02.xls'#$''.$a$1537"</definedName>
    <definedName name="SG_21_20_5">"'file:///d:/obra%20andrade/bm%2002%20-%20cs/drenagem-bm02.xls'#$''.$a$1537"</definedName>
    <definedName name="SG_21_20_6">"'file:///d:/obra%20andrade/bm%2002%20-%20cs/drenagem-bm02.xls'#$''.$a$1537"</definedName>
    <definedName name="SG_21_20_7">"'file:///d:/obra%20andrade/bm%2002%20-%20cs/drenagem-bm02.xls'#$''.$a$1537"</definedName>
    <definedName name="SG_21_21" localSheetId="1">#REF!</definedName>
    <definedName name="SG_21_21" localSheetId="4">#REF!</definedName>
    <definedName name="SG_21_21" localSheetId="2">#REF!</definedName>
    <definedName name="SG_21_21">#REF!</definedName>
    <definedName name="SG_21_21_2">"'file:///d:/obra%20andrade/bm%2002%20-%20cs/drenagem-bm02.xls'#$''.$e$1541"</definedName>
    <definedName name="SG_21_21_3">"'file:///d:/obra%20andrade/bm%2002%20-%20cs/drenagem-bm02.xls'#$''.$e$1541"</definedName>
    <definedName name="SG_21_21_4">"'file:///d:/obra%20andrade/bm%2002%20-%20cs/drenagem-bm02.xls'#$''.$e$1541"</definedName>
    <definedName name="SG_21_21_5">"'file:///d:/obra%20andrade/bm%2002%20-%20cs/drenagem-bm02.xls'#$''.$e$1541"</definedName>
    <definedName name="SG_21_21_6">"'file:///d:/obra%20andrade/bm%2002%20-%20cs/drenagem-bm02.xls'#$''.$e$1541"</definedName>
    <definedName name="SG_21_21_7">"'file:///d:/obra%20andrade/bm%2002%20-%20cs/drenagem-bm02.xls'#$''.$e$1541"</definedName>
    <definedName name="SG_21_22" localSheetId="1">#REF!</definedName>
    <definedName name="SG_21_22" localSheetId="4">#REF!</definedName>
    <definedName name="SG_21_22" localSheetId="2">#REF!</definedName>
    <definedName name="SG_21_22">#REF!</definedName>
    <definedName name="SG_21_22_2">"'file:///d:/obra%20andrade/bm%2002%20-%20cs/drenagem-bm02.xls'#$''.$i$1545"</definedName>
    <definedName name="SG_21_22_3">"'file:///d:/obra%20andrade/bm%2002%20-%20cs/drenagem-bm02.xls'#$''.$i$1545"</definedName>
    <definedName name="SG_21_22_4">"'file:///d:/obra%20andrade/bm%2002%20-%20cs/drenagem-bm02.xls'#$''.$i$1545"</definedName>
    <definedName name="SG_21_22_5">"'file:///d:/obra%20andrade/bm%2002%20-%20cs/drenagem-bm02.xls'#$''.$i$1545"</definedName>
    <definedName name="SG_21_22_6">"'file:///d:/obra%20andrade/bm%2002%20-%20cs/drenagem-bm02.xls'#$''.$i$1545"</definedName>
    <definedName name="SG_21_22_7">"'file:///d:/obra%20andrade/bm%2002%20-%20cs/drenagem-bm02.xls'#$''.$i$1545"</definedName>
    <definedName name="SG_21_23" localSheetId="1">#REF!</definedName>
    <definedName name="SG_21_23" localSheetId="4">#REF!</definedName>
    <definedName name="SG_21_23" localSheetId="2">#REF!</definedName>
    <definedName name="SG_21_23">#REF!</definedName>
    <definedName name="SG_21_23_2">"'file:///d:/obra%20andrade/bm%2002%20-%20cs/drenagem-bm02.xls'#$''.$m$1549"</definedName>
    <definedName name="SG_21_23_3">"'file:///d:/obra%20andrade/bm%2002%20-%20cs/drenagem-bm02.xls'#$''.$m$1549"</definedName>
    <definedName name="SG_21_23_4">"'file:///d:/obra%20andrade/bm%2002%20-%20cs/drenagem-bm02.xls'#$''.$m$1549"</definedName>
    <definedName name="SG_21_23_5">"'file:///d:/obra%20andrade/bm%2002%20-%20cs/drenagem-bm02.xls'#$''.$m$1549"</definedName>
    <definedName name="SG_21_23_6">"'file:///d:/obra%20andrade/bm%2002%20-%20cs/drenagem-bm02.xls'#$''.$m$1549"</definedName>
    <definedName name="SG_21_23_7">"'file:///d:/obra%20andrade/bm%2002%20-%20cs/drenagem-bm02.xls'#$''.$m$1549"</definedName>
    <definedName name="SG_21_24" localSheetId="1">#REF!</definedName>
    <definedName name="SG_21_24" localSheetId="4">#REF!</definedName>
    <definedName name="SG_21_24" localSheetId="2">#REF!</definedName>
    <definedName name="SG_21_24">#REF!</definedName>
    <definedName name="SG_21_24_2">"'file:///d:/obra%20andrade/bm%2002%20-%20cs/drenagem-bm02.xls'#$''.$q$1553"</definedName>
    <definedName name="SG_21_24_3">"'file:///d:/obra%20andrade/bm%2002%20-%20cs/drenagem-bm02.xls'#$''.$q$1553"</definedName>
    <definedName name="SG_21_24_4">"'file:///d:/obra%20andrade/bm%2002%20-%20cs/drenagem-bm02.xls'#$''.$q$1553"</definedName>
    <definedName name="SG_21_24_5">"'file:///d:/obra%20andrade/bm%2002%20-%20cs/drenagem-bm02.xls'#$''.$q$1553"</definedName>
    <definedName name="SG_21_24_6">"'file:///d:/obra%20andrade/bm%2002%20-%20cs/drenagem-bm02.xls'#$''.$q$1553"</definedName>
    <definedName name="SG_21_24_7">"'file:///d:/obra%20andrade/bm%2002%20-%20cs/drenagem-bm02.xls'#$''.$q$1553"</definedName>
    <definedName name="SG_21_25" localSheetId="1">#REF!</definedName>
    <definedName name="SG_21_25" localSheetId="4">#REF!</definedName>
    <definedName name="SG_21_25" localSheetId="2">#REF!</definedName>
    <definedName name="SG_21_25">#REF!</definedName>
    <definedName name="SG_21_25_2">"'file:///d:/obra%20andrade/bm%2002%20-%20cs/drenagem-bm02.xls'#$''.$u$1557"</definedName>
    <definedName name="SG_21_25_3">"'file:///d:/obra%20andrade/bm%2002%20-%20cs/drenagem-bm02.xls'#$''.$u$1557"</definedName>
    <definedName name="SG_21_25_4">"'file:///d:/obra%20andrade/bm%2002%20-%20cs/drenagem-bm02.xls'#$''.$u$1557"</definedName>
    <definedName name="SG_21_25_5">"'file:///d:/obra%20andrade/bm%2002%20-%20cs/drenagem-bm02.xls'#$''.$u$1557"</definedName>
    <definedName name="SG_21_25_6">"'file:///d:/obra%20andrade/bm%2002%20-%20cs/drenagem-bm02.xls'#$''.$u$1557"</definedName>
    <definedName name="SG_21_25_7">"'file:///d:/obra%20andrade/bm%2002%20-%20cs/drenagem-bm02.xls'#$''.$u$1557"</definedName>
    <definedName name="SG_22_01" localSheetId="1">#REF!</definedName>
    <definedName name="SG_22_01" localSheetId="4">#REF!</definedName>
    <definedName name="SG_22_01" localSheetId="2">#REF!</definedName>
    <definedName name="SG_22_01">#REF!</definedName>
    <definedName name="SG_22_01_2">"'file:///d:/obra%20andrade/bm%2002%20-%20cs/drenagem-bm02.xls'#$''.$aa$1563"</definedName>
    <definedName name="SG_22_01_3">"'file:///d:/obra%20andrade/bm%2002%20-%20cs/drenagem-bm02.xls'#$''.$aa$1563"</definedName>
    <definedName name="SG_22_01_4">"'file:///d:/obra%20andrade/bm%2002%20-%20cs/drenagem-bm02.xls'#$''.$aa$1563"</definedName>
    <definedName name="SG_22_01_5">"'file:///d:/obra%20andrade/bm%2002%20-%20cs/drenagem-bm02.xls'#$''.$aa$1563"</definedName>
    <definedName name="SG_22_01_6">"'file:///d:/obra%20andrade/bm%2002%20-%20cs/drenagem-bm02.xls'#$''.$aa$1563"</definedName>
    <definedName name="SG_22_01_7">"'file:///d:/obra%20andrade/bm%2002%20-%20cs/drenagem-bm02.xls'#$''.$aa$1563"</definedName>
    <definedName name="SG_22_02" localSheetId="1">#REF!</definedName>
    <definedName name="SG_22_02" localSheetId="4">#REF!</definedName>
    <definedName name="SG_22_02" localSheetId="2">#REF!</definedName>
    <definedName name="SG_22_02">#REF!</definedName>
    <definedName name="SG_22_02_2">"'file:///d:/obra%20andrade/bm%2002%20-%20cs/drenagem-bm02.xls'#$''.$ae$1567"</definedName>
    <definedName name="SG_22_02_3">"'file:///d:/obra%20andrade/bm%2002%20-%20cs/drenagem-bm02.xls'#$''.$ae$1567"</definedName>
    <definedName name="SG_22_02_4">"'file:///d:/obra%20andrade/bm%2002%20-%20cs/drenagem-bm02.xls'#$''.$ae$1567"</definedName>
    <definedName name="SG_22_02_5">"'file:///d:/obra%20andrade/bm%2002%20-%20cs/drenagem-bm02.xls'#$''.$ae$1567"</definedName>
    <definedName name="SG_22_02_6">"'file:///d:/obra%20andrade/bm%2002%20-%20cs/drenagem-bm02.xls'#$''.$ae$1567"</definedName>
    <definedName name="SG_22_02_7">"'file:///d:/obra%20andrade/bm%2002%20-%20cs/drenagem-bm02.xls'#$''.$ae$1567"</definedName>
    <definedName name="SG_22_03" localSheetId="1">#REF!</definedName>
    <definedName name="SG_22_03" localSheetId="4">#REF!</definedName>
    <definedName name="SG_22_03" localSheetId="2">#REF!</definedName>
    <definedName name="SG_22_03">#REF!</definedName>
    <definedName name="SG_22_03_2">"'file:///d:/obra%20andrade/bm%2002%20-%20cs/drenagem-bm02.xls'#$''.$ai$1571"</definedName>
    <definedName name="SG_22_03_3">"'file:///d:/obra%20andrade/bm%2002%20-%20cs/drenagem-bm02.xls'#$''.$ai$1571"</definedName>
    <definedName name="SG_22_03_4">"'file:///d:/obra%20andrade/bm%2002%20-%20cs/drenagem-bm02.xls'#$''.$ai$1571"</definedName>
    <definedName name="SG_22_03_5">"'file:///d:/obra%20andrade/bm%2002%20-%20cs/drenagem-bm02.xls'#$''.$ai$1571"</definedName>
    <definedName name="SG_22_03_6">"'file:///d:/obra%20andrade/bm%2002%20-%20cs/drenagem-bm02.xls'#$''.$ai$1571"</definedName>
    <definedName name="SG_22_03_7">"'file:///d:/obra%20andrade/bm%2002%20-%20cs/drenagem-bm02.xls'#$''.$ai$1571"</definedName>
    <definedName name="SG_22_04" localSheetId="1">#REF!</definedName>
    <definedName name="SG_22_04" localSheetId="4">#REF!</definedName>
    <definedName name="SG_22_04" localSheetId="2">#REF!</definedName>
    <definedName name="SG_22_04">#REF!</definedName>
    <definedName name="SG_22_04_2">"'file:///d:/obra%20andrade/bm%2002%20-%20cs/drenagem-bm02.xls'#$''.$am$1575"</definedName>
    <definedName name="SG_22_04_3">"'file:///d:/obra%20andrade/bm%2002%20-%20cs/drenagem-bm02.xls'#$''.$am$1575"</definedName>
    <definedName name="SG_22_04_4">"'file:///d:/obra%20andrade/bm%2002%20-%20cs/drenagem-bm02.xls'#$''.$am$1575"</definedName>
    <definedName name="SG_22_04_5">"'file:///d:/obra%20andrade/bm%2002%20-%20cs/drenagem-bm02.xls'#$''.$am$1575"</definedName>
    <definedName name="SG_22_04_6">"'file:///d:/obra%20andrade/bm%2002%20-%20cs/drenagem-bm02.xls'#$''.$am$1575"</definedName>
    <definedName name="SG_22_04_7">"'file:///d:/obra%20andrade/bm%2002%20-%20cs/drenagem-bm02.xls'#$''.$am$1575"</definedName>
    <definedName name="SG_22_05" localSheetId="1">#REF!</definedName>
    <definedName name="SG_22_05" localSheetId="4">#REF!</definedName>
    <definedName name="SG_22_05" localSheetId="2">#REF!</definedName>
    <definedName name="SG_22_05">#REF!</definedName>
    <definedName name="SG_22_05_2">"'file:///d:/obra%20andrade/bm%2002%20-%20cs/drenagem-bm02.xls'#$''.$aq$1579"</definedName>
    <definedName name="SG_22_05_3">"'file:///d:/obra%20andrade/bm%2002%20-%20cs/drenagem-bm02.xls'#$''.$aq$1579"</definedName>
    <definedName name="SG_22_05_4">"'file:///d:/obra%20andrade/bm%2002%20-%20cs/drenagem-bm02.xls'#$''.$aq$1579"</definedName>
    <definedName name="SG_22_05_5">"'file:///d:/obra%20andrade/bm%2002%20-%20cs/drenagem-bm02.xls'#$''.$aq$1579"</definedName>
    <definedName name="SG_22_05_6">"'file:///d:/obra%20andrade/bm%2002%20-%20cs/drenagem-bm02.xls'#$''.$aq$1579"</definedName>
    <definedName name="SG_22_05_7">"'file:///d:/obra%20andrade/bm%2002%20-%20cs/drenagem-bm02.xls'#$''.$aq$1579"</definedName>
    <definedName name="SG_22_06" localSheetId="1">#REF!</definedName>
    <definedName name="SG_22_06" localSheetId="4">#REF!</definedName>
    <definedName name="SG_22_06" localSheetId="2">#REF!</definedName>
    <definedName name="SG_22_06">#REF!</definedName>
    <definedName name="SG_22_06_2">"'file:///d:/obra%20andrade/bm%2002%20-%20cs/drenagem-bm02.xls'#$''.$au$1583"</definedName>
    <definedName name="SG_22_06_3">"'file:///d:/obra%20andrade/bm%2002%20-%20cs/drenagem-bm02.xls'#$''.$au$1583"</definedName>
    <definedName name="SG_22_06_4">"'file:///d:/obra%20andrade/bm%2002%20-%20cs/drenagem-bm02.xls'#$''.$au$1583"</definedName>
    <definedName name="SG_22_06_5">"'file:///d:/obra%20andrade/bm%2002%20-%20cs/drenagem-bm02.xls'#$''.$au$1583"</definedName>
    <definedName name="SG_22_06_6">"'file:///d:/obra%20andrade/bm%2002%20-%20cs/drenagem-bm02.xls'#$''.$au$1583"</definedName>
    <definedName name="SG_22_06_7">"'file:///d:/obra%20andrade/bm%2002%20-%20cs/drenagem-bm02.xls'#$''.$au$1583"</definedName>
    <definedName name="SG_22_07" localSheetId="1">#REF!</definedName>
    <definedName name="SG_22_07" localSheetId="4">#REF!</definedName>
    <definedName name="SG_22_07" localSheetId="2">#REF!</definedName>
    <definedName name="SG_22_07">#REF!</definedName>
    <definedName name="SG_22_07_2">"'file:///d:/obra%20andrade/bm%2002%20-%20cs/drenagem-bm02.xls'#$''.$ay$1587"</definedName>
    <definedName name="SG_22_07_3">"'file:///d:/obra%20andrade/bm%2002%20-%20cs/drenagem-bm02.xls'#$''.$ay$1587"</definedName>
    <definedName name="SG_22_07_4">"'file:///d:/obra%20andrade/bm%2002%20-%20cs/drenagem-bm02.xls'#$''.$ay$1587"</definedName>
    <definedName name="SG_22_07_5">"'file:///d:/obra%20andrade/bm%2002%20-%20cs/drenagem-bm02.xls'#$''.$ay$1587"</definedName>
    <definedName name="SG_22_07_6">"'file:///d:/obra%20andrade/bm%2002%20-%20cs/drenagem-bm02.xls'#$''.$ay$1587"</definedName>
    <definedName name="SG_22_07_7">"'file:///d:/obra%20andrade/bm%2002%20-%20cs/drenagem-bm02.xls'#$''.$ay$1587"</definedName>
    <definedName name="SG_22_08" localSheetId="1">#REF!</definedName>
    <definedName name="SG_22_08" localSheetId="4">#REF!</definedName>
    <definedName name="SG_22_08" localSheetId="2">#REF!</definedName>
    <definedName name="SG_22_08">#REF!</definedName>
    <definedName name="SG_22_08_2">"'file:///d:/obra%20andrade/bm%2002%20-%20cs/drenagem-bm02.xls'#$''.$bc$1591"</definedName>
    <definedName name="SG_22_08_3">"'file:///d:/obra%20andrade/bm%2002%20-%20cs/drenagem-bm02.xls'#$''.$bc$1591"</definedName>
    <definedName name="SG_22_08_4">"'file:///d:/obra%20andrade/bm%2002%20-%20cs/drenagem-bm02.xls'#$''.$bc$1591"</definedName>
    <definedName name="SG_22_08_5">"'file:///d:/obra%20andrade/bm%2002%20-%20cs/drenagem-bm02.xls'#$''.$bc$1591"</definedName>
    <definedName name="SG_22_08_6">"'file:///d:/obra%20andrade/bm%2002%20-%20cs/drenagem-bm02.xls'#$''.$bc$1591"</definedName>
    <definedName name="SG_22_08_7">"'file:///d:/obra%20andrade/bm%2002%20-%20cs/drenagem-bm02.xls'#$''.$bc$1591"</definedName>
    <definedName name="SG_22_09" localSheetId="1">#REF!</definedName>
    <definedName name="SG_22_09" localSheetId="4">#REF!</definedName>
    <definedName name="SG_22_09" localSheetId="2">#REF!</definedName>
    <definedName name="SG_22_09">#REF!</definedName>
    <definedName name="SG_22_09_2">"'file:///d:/obra%20andrade/bm%2002%20-%20cs/drenagem-bm02.xls'#$''.$bg$1595"</definedName>
    <definedName name="SG_22_09_3">"'file:///d:/obra%20andrade/bm%2002%20-%20cs/drenagem-bm02.xls'#$''.$bg$1595"</definedName>
    <definedName name="SG_22_09_4">"'file:///d:/obra%20andrade/bm%2002%20-%20cs/drenagem-bm02.xls'#$''.$bg$1595"</definedName>
    <definedName name="SG_22_09_5">"'file:///d:/obra%20andrade/bm%2002%20-%20cs/drenagem-bm02.xls'#$''.$bg$1595"</definedName>
    <definedName name="SG_22_09_6">"'file:///d:/obra%20andrade/bm%2002%20-%20cs/drenagem-bm02.xls'#$''.$bg$1595"</definedName>
    <definedName name="SG_22_09_7">"'file:///d:/obra%20andrade/bm%2002%20-%20cs/drenagem-bm02.xls'#$''.$bg$1595"</definedName>
    <definedName name="SG_22_10" localSheetId="1">#REF!</definedName>
    <definedName name="SG_22_10" localSheetId="4">#REF!</definedName>
    <definedName name="SG_22_10" localSheetId="2">#REF!</definedName>
    <definedName name="SG_22_10">#REF!</definedName>
    <definedName name="SG_22_10_2">"'file:///d:/obra%20andrade/bm%2002%20-%20cs/drenagem-bm02.xls'#$''.$bk$1599"</definedName>
    <definedName name="SG_22_10_3">"'file:///d:/obra%20andrade/bm%2002%20-%20cs/drenagem-bm02.xls'#$''.$bk$1599"</definedName>
    <definedName name="SG_22_10_4">"'file:///d:/obra%20andrade/bm%2002%20-%20cs/drenagem-bm02.xls'#$''.$bk$1599"</definedName>
    <definedName name="SG_22_10_5">"'file:///d:/obra%20andrade/bm%2002%20-%20cs/drenagem-bm02.xls'#$''.$bk$1599"</definedName>
    <definedName name="SG_22_10_6">"'file:///d:/obra%20andrade/bm%2002%20-%20cs/drenagem-bm02.xls'#$''.$bk$1599"</definedName>
    <definedName name="SG_22_10_7">"'file:///d:/obra%20andrade/bm%2002%20-%20cs/drenagem-bm02.xls'#$''.$bk$1599"</definedName>
    <definedName name="SG_22_11" localSheetId="1">#REF!</definedName>
    <definedName name="SG_22_11" localSheetId="4">#REF!</definedName>
    <definedName name="SG_22_11" localSheetId="2">#REF!</definedName>
    <definedName name="SG_22_11">#REF!</definedName>
    <definedName name="SG_22_11_2">"'file:///d:/obra%20andrade/bm%2002%20-%20cs/drenagem-bm02.xls'#$''.$bo$1603"</definedName>
    <definedName name="SG_22_11_3">"'file:///d:/obra%20andrade/bm%2002%20-%20cs/drenagem-bm02.xls'#$''.$bo$1603"</definedName>
    <definedName name="SG_22_11_4">"'file:///d:/obra%20andrade/bm%2002%20-%20cs/drenagem-bm02.xls'#$''.$bo$1603"</definedName>
    <definedName name="SG_22_11_5">"'file:///d:/obra%20andrade/bm%2002%20-%20cs/drenagem-bm02.xls'#$''.$bo$1603"</definedName>
    <definedName name="SG_22_11_6">"'file:///d:/obra%20andrade/bm%2002%20-%20cs/drenagem-bm02.xls'#$''.$bo$1603"</definedName>
    <definedName name="SG_22_11_7">"'file:///d:/obra%20andrade/bm%2002%20-%20cs/drenagem-bm02.xls'#$''.$bo$1603"</definedName>
    <definedName name="SG_22_12" localSheetId="1">#REF!</definedName>
    <definedName name="SG_22_12" localSheetId="4">#REF!</definedName>
    <definedName name="SG_22_12" localSheetId="2">#REF!</definedName>
    <definedName name="SG_22_12">#REF!</definedName>
    <definedName name="SG_22_12_2">"'file:///d:/obra%20andrade/bm%2002%20-%20cs/drenagem-bm02.xls'#$''.$bs$1607"</definedName>
    <definedName name="SG_22_12_3">"'file:///d:/obra%20andrade/bm%2002%20-%20cs/drenagem-bm02.xls'#$''.$bs$1607"</definedName>
    <definedName name="SG_22_12_4">"'file:///d:/obra%20andrade/bm%2002%20-%20cs/drenagem-bm02.xls'#$''.$bs$1607"</definedName>
    <definedName name="SG_22_12_5">"'file:///d:/obra%20andrade/bm%2002%20-%20cs/drenagem-bm02.xls'#$''.$bs$1607"</definedName>
    <definedName name="SG_22_12_6">"'file:///d:/obra%20andrade/bm%2002%20-%20cs/drenagem-bm02.xls'#$''.$bs$1607"</definedName>
    <definedName name="SG_22_12_7">"'file:///d:/obra%20andrade/bm%2002%20-%20cs/drenagem-bm02.xls'#$''.$bs$1607"</definedName>
    <definedName name="SG_22_13" localSheetId="1">#REF!</definedName>
    <definedName name="SG_22_13" localSheetId="4">#REF!</definedName>
    <definedName name="SG_22_13" localSheetId="2">#REF!</definedName>
    <definedName name="SG_22_13">#REF!</definedName>
    <definedName name="SG_22_13_2">"'file:///d:/obra%20andrade/bm%2002%20-%20cs/drenagem-bm02.xls'#$''.$bw$1611"</definedName>
    <definedName name="SG_22_13_3">"'file:///d:/obra%20andrade/bm%2002%20-%20cs/drenagem-bm02.xls'#$''.$bw$1611"</definedName>
    <definedName name="SG_22_13_4">"'file:///d:/obra%20andrade/bm%2002%20-%20cs/drenagem-bm02.xls'#$''.$bw$1611"</definedName>
    <definedName name="SG_22_13_5">"'file:///d:/obra%20andrade/bm%2002%20-%20cs/drenagem-bm02.xls'#$''.$bw$1611"</definedName>
    <definedName name="SG_22_13_6">"'file:///d:/obra%20andrade/bm%2002%20-%20cs/drenagem-bm02.xls'#$''.$bw$1611"</definedName>
    <definedName name="SG_22_13_7">"'file:///d:/obra%20andrade/bm%2002%20-%20cs/drenagem-bm02.xls'#$''.$bw$1611"</definedName>
    <definedName name="SG_22_14" localSheetId="1">#REF!</definedName>
    <definedName name="SG_22_14" localSheetId="4">#REF!</definedName>
    <definedName name="SG_22_14" localSheetId="2">#REF!</definedName>
    <definedName name="SG_22_14">#REF!</definedName>
    <definedName name="SG_22_14_2">"'file:///d:/obra%20andrade/bm%2002%20-%20cs/drenagem-bm02.xls'#$''.$ca$1615"</definedName>
    <definedName name="SG_22_14_3">"'file:///d:/obra%20andrade/bm%2002%20-%20cs/drenagem-bm02.xls'#$''.$ca$1615"</definedName>
    <definedName name="SG_22_14_4">"'file:///d:/obra%20andrade/bm%2002%20-%20cs/drenagem-bm02.xls'#$''.$ca$1615"</definedName>
    <definedName name="SG_22_14_5">"'file:///d:/obra%20andrade/bm%2002%20-%20cs/drenagem-bm02.xls'#$''.$ca$1615"</definedName>
    <definedName name="SG_22_14_6">"'file:///d:/obra%20andrade/bm%2002%20-%20cs/drenagem-bm02.xls'#$''.$ca$1615"</definedName>
    <definedName name="SG_22_14_7">"'file:///d:/obra%20andrade/bm%2002%20-%20cs/drenagem-bm02.xls'#$''.$ca$1615"</definedName>
    <definedName name="SG_22_15" localSheetId="1">#REF!</definedName>
    <definedName name="SG_22_15" localSheetId="4">#REF!</definedName>
    <definedName name="SG_22_15" localSheetId="2">#REF!</definedName>
    <definedName name="SG_22_15">#REF!</definedName>
    <definedName name="SG_22_15_2">"'file:///d:/obra%20andrade/bm%2002%20-%20cs/drenagem-bm02.xls'#$''.$ce$1619"</definedName>
    <definedName name="SG_22_15_3">"'file:///d:/obra%20andrade/bm%2002%20-%20cs/drenagem-bm02.xls'#$''.$ce$1619"</definedName>
    <definedName name="SG_22_15_4">"'file:///d:/obra%20andrade/bm%2002%20-%20cs/drenagem-bm02.xls'#$''.$ce$1619"</definedName>
    <definedName name="SG_22_15_5">"'file:///d:/obra%20andrade/bm%2002%20-%20cs/drenagem-bm02.xls'#$''.$ce$1619"</definedName>
    <definedName name="SG_22_15_6">"'file:///d:/obra%20andrade/bm%2002%20-%20cs/drenagem-bm02.xls'#$''.$ce$1619"</definedName>
    <definedName name="SG_22_15_7">"'file:///d:/obra%20andrade/bm%2002%20-%20cs/drenagem-bm02.xls'#$''.$ce$1619"</definedName>
    <definedName name="SG_22_16" localSheetId="1">#REF!</definedName>
    <definedName name="SG_22_16" localSheetId="4">#REF!</definedName>
    <definedName name="SG_22_16" localSheetId="2">#REF!</definedName>
    <definedName name="SG_22_16">#REF!</definedName>
    <definedName name="SG_22_16_2">"'file:///d:/obra%20andrade/bm%2002%20-%20cs/drenagem-bm02.xls'#$''.$ci$1623"</definedName>
    <definedName name="SG_22_16_3">"'file:///d:/obra%20andrade/bm%2002%20-%20cs/drenagem-bm02.xls'#$''.$ci$1623"</definedName>
    <definedName name="SG_22_16_4">"'file:///d:/obra%20andrade/bm%2002%20-%20cs/drenagem-bm02.xls'#$''.$ci$1623"</definedName>
    <definedName name="SG_22_16_5">"'file:///d:/obra%20andrade/bm%2002%20-%20cs/drenagem-bm02.xls'#$''.$ci$1623"</definedName>
    <definedName name="SG_22_16_6">"'file:///d:/obra%20andrade/bm%2002%20-%20cs/drenagem-bm02.xls'#$''.$ci$1623"</definedName>
    <definedName name="SG_22_16_7">"'file:///d:/obra%20andrade/bm%2002%20-%20cs/drenagem-bm02.xls'#$''.$ci$1623"</definedName>
    <definedName name="SG_22_17" localSheetId="1">#REF!</definedName>
    <definedName name="SG_22_17" localSheetId="4">#REF!</definedName>
    <definedName name="SG_22_17" localSheetId="2">#REF!</definedName>
    <definedName name="SG_22_17">#REF!</definedName>
    <definedName name="SG_22_17_2">"'file:///d:/obra%20andrade/bm%2002%20-%20cs/drenagem-bm02.xls'#$''.$cm$1627"</definedName>
    <definedName name="SG_22_17_3">"'file:///d:/obra%20andrade/bm%2002%20-%20cs/drenagem-bm02.xls'#$''.$cm$1627"</definedName>
    <definedName name="SG_22_17_4">"'file:///d:/obra%20andrade/bm%2002%20-%20cs/drenagem-bm02.xls'#$''.$cm$1627"</definedName>
    <definedName name="SG_22_17_5">"'file:///d:/obra%20andrade/bm%2002%20-%20cs/drenagem-bm02.xls'#$''.$cm$1627"</definedName>
    <definedName name="SG_22_17_6">"'file:///d:/obra%20andrade/bm%2002%20-%20cs/drenagem-bm02.xls'#$''.$cm$1627"</definedName>
    <definedName name="SG_22_17_7">"'file:///d:/obra%20andrade/bm%2002%20-%20cs/drenagem-bm02.xls'#$''.$cm$1627"</definedName>
    <definedName name="SG_22_18" localSheetId="1">#REF!</definedName>
    <definedName name="SG_22_18" localSheetId="4">#REF!</definedName>
    <definedName name="SG_22_18" localSheetId="2">#REF!</definedName>
    <definedName name="SG_22_18">#REF!</definedName>
    <definedName name="SG_22_18_2">"'file:///d:/obra%20andrade/bm%2002%20-%20cs/drenagem-bm02.xls'#$''.$cq$1631"</definedName>
    <definedName name="SG_22_18_3">"'file:///d:/obra%20andrade/bm%2002%20-%20cs/drenagem-bm02.xls'#$''.$cq$1631"</definedName>
    <definedName name="SG_22_18_4">"'file:///d:/obra%20andrade/bm%2002%20-%20cs/drenagem-bm02.xls'#$''.$cq$1631"</definedName>
    <definedName name="SG_22_18_5">"'file:///d:/obra%20andrade/bm%2002%20-%20cs/drenagem-bm02.xls'#$''.$cq$1631"</definedName>
    <definedName name="SG_22_18_6">"'file:///d:/obra%20andrade/bm%2002%20-%20cs/drenagem-bm02.xls'#$''.$cq$1631"</definedName>
    <definedName name="SG_22_18_7">"'file:///d:/obra%20andrade/bm%2002%20-%20cs/drenagem-bm02.xls'#$''.$cq$1631"</definedName>
    <definedName name="SG_22_19" localSheetId="1">#REF!</definedName>
    <definedName name="SG_22_19" localSheetId="4">#REF!</definedName>
    <definedName name="SG_22_19" localSheetId="2">#REF!</definedName>
    <definedName name="SG_22_19">#REF!</definedName>
    <definedName name="SG_22_19_2">"'file:///d:/obra%20andrade/bm%2002%20-%20cs/drenagem-bm02.xls'#$''.$cu$1635"</definedName>
    <definedName name="SG_22_19_3">"'file:///d:/obra%20andrade/bm%2002%20-%20cs/drenagem-bm02.xls'#$''.$cu$1635"</definedName>
    <definedName name="SG_22_19_4">"'file:///d:/obra%20andrade/bm%2002%20-%20cs/drenagem-bm02.xls'#$''.$cu$1635"</definedName>
    <definedName name="SG_22_19_5">"'file:///d:/obra%20andrade/bm%2002%20-%20cs/drenagem-bm02.xls'#$''.$cu$1635"</definedName>
    <definedName name="SG_22_19_6">"'file:///d:/obra%20andrade/bm%2002%20-%20cs/drenagem-bm02.xls'#$''.$cu$1635"</definedName>
    <definedName name="SG_22_19_7">"'file:///d:/obra%20andrade/bm%2002%20-%20cs/drenagem-bm02.xls'#$''.$cu$1635"</definedName>
    <definedName name="SG_22_20" localSheetId="1">#REF!</definedName>
    <definedName name="SG_22_20" localSheetId="4">#REF!</definedName>
    <definedName name="SG_22_20" localSheetId="2">#REF!</definedName>
    <definedName name="SG_22_20">#REF!</definedName>
    <definedName name="SG_22_20_2">"'file:///d:/obra%20andrade/bm%2002%20-%20cs/drenagem-bm02.xls'#$''.$cy$1639"</definedName>
    <definedName name="SG_22_20_3">"'file:///d:/obra%20andrade/bm%2002%20-%20cs/drenagem-bm02.xls'#$''.$cy$1639"</definedName>
    <definedName name="SG_22_20_4">"'file:///d:/obra%20andrade/bm%2002%20-%20cs/drenagem-bm02.xls'#$''.$cy$1639"</definedName>
    <definedName name="SG_22_20_5">"'file:///d:/obra%20andrade/bm%2002%20-%20cs/drenagem-bm02.xls'#$''.$cy$1639"</definedName>
    <definedName name="SG_22_20_6">"'file:///d:/obra%20andrade/bm%2002%20-%20cs/drenagem-bm02.xls'#$''.$cy$1639"</definedName>
    <definedName name="SG_22_20_7">"'file:///d:/obra%20andrade/bm%2002%20-%20cs/drenagem-bm02.xls'#$''.$cy$1639"</definedName>
    <definedName name="SG_22_21" localSheetId="1">#REF!</definedName>
    <definedName name="SG_22_21" localSheetId="4">#REF!</definedName>
    <definedName name="SG_22_21" localSheetId="2">#REF!</definedName>
    <definedName name="SG_22_21">#REF!</definedName>
    <definedName name="SG_22_21_2">"'file:///d:/obra%20andrade/bm%2002%20-%20cs/drenagem-bm02.xls'#$''.$dc$1643"</definedName>
    <definedName name="SG_22_21_3">"'file:///d:/obra%20andrade/bm%2002%20-%20cs/drenagem-bm02.xls'#$''.$dc$1643"</definedName>
    <definedName name="SG_22_21_4">"'file:///d:/obra%20andrade/bm%2002%20-%20cs/drenagem-bm02.xls'#$''.$dc$1643"</definedName>
    <definedName name="SG_22_21_5">"'file:///d:/obra%20andrade/bm%2002%20-%20cs/drenagem-bm02.xls'#$''.$dc$1643"</definedName>
    <definedName name="SG_22_21_6">"'file:///d:/obra%20andrade/bm%2002%20-%20cs/drenagem-bm02.xls'#$''.$dc$1643"</definedName>
    <definedName name="SG_22_21_7">"'file:///d:/obra%20andrade/bm%2002%20-%20cs/drenagem-bm02.xls'#$''.$dc$1643"</definedName>
    <definedName name="SG_22_22" localSheetId="1">#REF!</definedName>
    <definedName name="SG_22_22" localSheetId="4">#REF!</definedName>
    <definedName name="SG_22_22" localSheetId="2">#REF!</definedName>
    <definedName name="SG_22_22">#REF!</definedName>
    <definedName name="SG_22_22_2">"'file:///d:/obra%20andrade/bm%2002%20-%20cs/drenagem-bm02.xls'#$''.$dg$1647"</definedName>
    <definedName name="SG_22_22_3">"'file:///d:/obra%20andrade/bm%2002%20-%20cs/drenagem-bm02.xls'#$''.$dg$1647"</definedName>
    <definedName name="SG_22_22_4">"'file:///d:/obra%20andrade/bm%2002%20-%20cs/drenagem-bm02.xls'#$''.$dg$1647"</definedName>
    <definedName name="SG_22_22_5">"'file:///d:/obra%20andrade/bm%2002%20-%20cs/drenagem-bm02.xls'#$''.$dg$1647"</definedName>
    <definedName name="SG_22_22_6">"'file:///d:/obra%20andrade/bm%2002%20-%20cs/drenagem-bm02.xls'#$''.$dg$1647"</definedName>
    <definedName name="SG_22_22_7">"'file:///d:/obra%20andrade/bm%2002%20-%20cs/drenagem-bm02.xls'#$''.$dg$1647"</definedName>
    <definedName name="SG_22_23" localSheetId="1">#REF!</definedName>
    <definedName name="SG_22_23" localSheetId="4">#REF!</definedName>
    <definedName name="SG_22_23" localSheetId="2">#REF!</definedName>
    <definedName name="SG_22_23">#REF!</definedName>
    <definedName name="SG_22_23_2">"'file:///d:/obra%20andrade/bm%2002%20-%20cs/drenagem-bm02.xls'#$''.$dk$1651"</definedName>
    <definedName name="SG_22_23_3">"'file:///d:/obra%20andrade/bm%2002%20-%20cs/drenagem-bm02.xls'#$''.$dk$1651"</definedName>
    <definedName name="SG_22_23_4">"'file:///d:/obra%20andrade/bm%2002%20-%20cs/drenagem-bm02.xls'#$''.$dk$1651"</definedName>
    <definedName name="SG_22_23_5">"'file:///d:/obra%20andrade/bm%2002%20-%20cs/drenagem-bm02.xls'#$''.$dk$1651"</definedName>
    <definedName name="SG_22_23_6">"'file:///d:/obra%20andrade/bm%2002%20-%20cs/drenagem-bm02.xls'#$''.$dk$1651"</definedName>
    <definedName name="SG_22_23_7">"'file:///d:/obra%20andrade/bm%2002%20-%20cs/drenagem-bm02.xls'#$''.$dk$1651"</definedName>
    <definedName name="SG_22_24" localSheetId="1">#REF!</definedName>
    <definedName name="SG_22_24" localSheetId="4">#REF!</definedName>
    <definedName name="SG_22_24" localSheetId="2">#REF!</definedName>
    <definedName name="SG_22_24">#REF!</definedName>
    <definedName name="SG_22_24_2">"'file:///d:/obra%20andrade/bm%2002%20-%20cs/drenagem-bm02.xls'#$''.$do$1655"</definedName>
    <definedName name="SG_22_24_3">"'file:///d:/obra%20andrade/bm%2002%20-%20cs/drenagem-bm02.xls'#$''.$do$1655"</definedName>
    <definedName name="SG_22_24_4">"'file:///d:/obra%20andrade/bm%2002%20-%20cs/drenagem-bm02.xls'#$''.$do$1655"</definedName>
    <definedName name="SG_22_24_5">"'file:///d:/obra%20andrade/bm%2002%20-%20cs/drenagem-bm02.xls'#$''.$do$1655"</definedName>
    <definedName name="SG_22_24_6">"'file:///d:/obra%20andrade/bm%2002%20-%20cs/drenagem-bm02.xls'#$''.$do$1655"</definedName>
    <definedName name="SG_22_24_7">"'file:///d:/obra%20andrade/bm%2002%20-%20cs/drenagem-bm02.xls'#$''.$do$1655"</definedName>
    <definedName name="SG_22_25" localSheetId="1">#REF!</definedName>
    <definedName name="SG_22_25" localSheetId="4">#REF!</definedName>
    <definedName name="SG_22_25" localSheetId="2">#REF!</definedName>
    <definedName name="SG_22_25">#REF!</definedName>
    <definedName name="SG_22_25_2">"'file:///d:/obra%20andrade/bm%2002%20-%20cs/drenagem-bm02.xls'#$''.$ds$1659"</definedName>
    <definedName name="SG_22_25_3">"'file:///d:/obra%20andrade/bm%2002%20-%20cs/drenagem-bm02.xls'#$''.$ds$1659"</definedName>
    <definedName name="SG_22_25_4">"'file:///d:/obra%20andrade/bm%2002%20-%20cs/drenagem-bm02.xls'#$''.$ds$1659"</definedName>
    <definedName name="SG_22_25_5">"'file:///d:/obra%20andrade/bm%2002%20-%20cs/drenagem-bm02.xls'#$''.$ds$1659"</definedName>
    <definedName name="SG_22_25_6">"'file:///d:/obra%20andrade/bm%2002%20-%20cs/drenagem-bm02.xls'#$''.$ds$1659"</definedName>
    <definedName name="SG_22_25_7">"'file:///d:/obra%20andrade/bm%2002%20-%20cs/drenagem-bm02.xls'#$''.$ds$1659"</definedName>
    <definedName name="SG_23_01" localSheetId="1">#REF!</definedName>
    <definedName name="SG_23_01" localSheetId="4">#REF!</definedName>
    <definedName name="SG_23_01" localSheetId="2">#REF!</definedName>
    <definedName name="SG_23_01">#REF!</definedName>
    <definedName name="SG_23_01_2">"'file:///d:/obra%20andrade/bm%2002%20-%20cs/drenagem-bm02.xls'#$''.$dy$1665"</definedName>
    <definedName name="SG_23_01_3">"'file:///d:/obra%20andrade/bm%2002%20-%20cs/drenagem-bm02.xls'#$''.$dy$1665"</definedName>
    <definedName name="SG_23_01_4">"'file:///d:/obra%20andrade/bm%2002%20-%20cs/drenagem-bm02.xls'#$''.$dy$1665"</definedName>
    <definedName name="SG_23_01_5">"'file:///d:/obra%20andrade/bm%2002%20-%20cs/drenagem-bm02.xls'#$''.$dy$1665"</definedName>
    <definedName name="SG_23_01_6">"'file:///d:/obra%20andrade/bm%2002%20-%20cs/drenagem-bm02.xls'#$''.$dy$1665"</definedName>
    <definedName name="SG_23_01_7">"'file:///d:/obra%20andrade/bm%2002%20-%20cs/drenagem-bm02.xls'#$''.$dy$1665"</definedName>
    <definedName name="SG_23_02" localSheetId="1">#REF!</definedName>
    <definedName name="SG_23_02" localSheetId="4">#REF!</definedName>
    <definedName name="SG_23_02" localSheetId="2">#REF!</definedName>
    <definedName name="SG_23_02">#REF!</definedName>
    <definedName name="SG_23_02_2">"'file:///d:/obra%20andrade/bm%2002%20-%20cs/drenagem-bm02.xls'#$''.$ec$1669"</definedName>
    <definedName name="SG_23_02_3">"'file:///d:/obra%20andrade/bm%2002%20-%20cs/drenagem-bm02.xls'#$''.$ec$1669"</definedName>
    <definedName name="SG_23_02_4">"'file:///d:/obra%20andrade/bm%2002%20-%20cs/drenagem-bm02.xls'#$''.$ec$1669"</definedName>
    <definedName name="SG_23_02_5">"'file:///d:/obra%20andrade/bm%2002%20-%20cs/drenagem-bm02.xls'#$''.$ec$1669"</definedName>
    <definedName name="SG_23_02_6">"'file:///d:/obra%20andrade/bm%2002%20-%20cs/drenagem-bm02.xls'#$''.$ec$1669"</definedName>
    <definedName name="SG_23_02_7">"'file:///d:/obra%20andrade/bm%2002%20-%20cs/drenagem-bm02.xls'#$''.$ec$1669"</definedName>
    <definedName name="SG_23_03" localSheetId="1">#REF!</definedName>
    <definedName name="SG_23_03" localSheetId="4">#REF!</definedName>
    <definedName name="SG_23_03" localSheetId="2">#REF!</definedName>
    <definedName name="SG_23_03">#REF!</definedName>
    <definedName name="SG_23_03_2">"'file:///d:/obra%20andrade/bm%2002%20-%20cs/drenagem-bm02.xls'#$''.$eg$1673"</definedName>
    <definedName name="SG_23_03_3">"'file:///d:/obra%20andrade/bm%2002%20-%20cs/drenagem-bm02.xls'#$''.$eg$1673"</definedName>
    <definedName name="SG_23_03_4">"'file:///d:/obra%20andrade/bm%2002%20-%20cs/drenagem-bm02.xls'#$''.$eg$1673"</definedName>
    <definedName name="SG_23_03_5">"'file:///d:/obra%20andrade/bm%2002%20-%20cs/drenagem-bm02.xls'#$''.$eg$1673"</definedName>
    <definedName name="SG_23_03_6">"'file:///d:/obra%20andrade/bm%2002%20-%20cs/drenagem-bm02.xls'#$''.$eg$1673"</definedName>
    <definedName name="SG_23_03_7">"'file:///d:/obra%20andrade/bm%2002%20-%20cs/drenagem-bm02.xls'#$''.$eg$1673"</definedName>
    <definedName name="SG_23_04" localSheetId="1">#REF!</definedName>
    <definedName name="SG_23_04" localSheetId="4">#REF!</definedName>
    <definedName name="SG_23_04" localSheetId="2">#REF!</definedName>
    <definedName name="SG_23_04">#REF!</definedName>
    <definedName name="SG_23_04_2">"'file:///d:/obra%20andrade/bm%2002%20-%20cs/drenagem-bm02.xls'#$''.$ek$1677"</definedName>
    <definedName name="SG_23_04_3">"'file:///d:/obra%20andrade/bm%2002%20-%20cs/drenagem-bm02.xls'#$''.$ek$1677"</definedName>
    <definedName name="SG_23_04_4">"'file:///d:/obra%20andrade/bm%2002%20-%20cs/drenagem-bm02.xls'#$''.$ek$1677"</definedName>
    <definedName name="SG_23_04_5">"'file:///d:/obra%20andrade/bm%2002%20-%20cs/drenagem-bm02.xls'#$''.$ek$1677"</definedName>
    <definedName name="SG_23_04_6">"'file:///d:/obra%20andrade/bm%2002%20-%20cs/drenagem-bm02.xls'#$''.$ek$1677"</definedName>
    <definedName name="SG_23_04_7">"'file:///d:/obra%20andrade/bm%2002%20-%20cs/drenagem-bm02.xls'#$''.$ek$1677"</definedName>
    <definedName name="SG_23_05" localSheetId="1">#REF!</definedName>
    <definedName name="SG_23_05" localSheetId="4">#REF!</definedName>
    <definedName name="SG_23_05" localSheetId="2">#REF!</definedName>
    <definedName name="SG_23_05">#REF!</definedName>
    <definedName name="SG_23_05_2">"'file:///d:/obra%20andrade/bm%2002%20-%20cs/drenagem-bm02.xls'#$''.$eo$1681"</definedName>
    <definedName name="SG_23_05_3">"'file:///d:/obra%20andrade/bm%2002%20-%20cs/drenagem-bm02.xls'#$''.$eo$1681"</definedName>
    <definedName name="SG_23_05_4">"'file:///d:/obra%20andrade/bm%2002%20-%20cs/drenagem-bm02.xls'#$''.$eo$1681"</definedName>
    <definedName name="SG_23_05_5">"'file:///d:/obra%20andrade/bm%2002%20-%20cs/drenagem-bm02.xls'#$''.$eo$1681"</definedName>
    <definedName name="SG_23_05_6">"'file:///d:/obra%20andrade/bm%2002%20-%20cs/drenagem-bm02.xls'#$''.$eo$1681"</definedName>
    <definedName name="SG_23_05_7">"'file:///d:/obra%20andrade/bm%2002%20-%20cs/drenagem-bm02.xls'#$''.$eo$1681"</definedName>
    <definedName name="SG_23_06" localSheetId="1">#REF!</definedName>
    <definedName name="SG_23_06" localSheetId="4">#REF!</definedName>
    <definedName name="SG_23_06" localSheetId="2">#REF!</definedName>
    <definedName name="SG_23_06">#REF!</definedName>
    <definedName name="SG_23_06_2">"'file:///d:/obra%20andrade/bm%2002%20-%20cs/drenagem-bm02.xls'#$''.$es$1685"</definedName>
    <definedName name="SG_23_06_3">"'file:///d:/obra%20andrade/bm%2002%20-%20cs/drenagem-bm02.xls'#$''.$es$1685"</definedName>
    <definedName name="SG_23_06_4">"'file:///d:/obra%20andrade/bm%2002%20-%20cs/drenagem-bm02.xls'#$''.$es$1685"</definedName>
    <definedName name="SG_23_06_5">"'file:///d:/obra%20andrade/bm%2002%20-%20cs/drenagem-bm02.xls'#$''.$es$1685"</definedName>
    <definedName name="SG_23_06_6">"'file:///d:/obra%20andrade/bm%2002%20-%20cs/drenagem-bm02.xls'#$''.$es$1685"</definedName>
    <definedName name="SG_23_06_7">"'file:///d:/obra%20andrade/bm%2002%20-%20cs/drenagem-bm02.xls'#$''.$es$1685"</definedName>
    <definedName name="SG_23_07" localSheetId="1">#REF!</definedName>
    <definedName name="SG_23_07" localSheetId="4">#REF!</definedName>
    <definedName name="SG_23_07" localSheetId="2">#REF!</definedName>
    <definedName name="SG_23_07">#REF!</definedName>
    <definedName name="SG_23_07_2">"'file:///d:/obra%20andrade/bm%2002%20-%20cs/drenagem-bm02.xls'#$''.$ew$1689"</definedName>
    <definedName name="SG_23_07_3">"'file:///d:/obra%20andrade/bm%2002%20-%20cs/drenagem-bm02.xls'#$''.$ew$1689"</definedName>
    <definedName name="SG_23_07_4">"'file:///d:/obra%20andrade/bm%2002%20-%20cs/drenagem-bm02.xls'#$''.$ew$1689"</definedName>
    <definedName name="SG_23_07_5">"'file:///d:/obra%20andrade/bm%2002%20-%20cs/drenagem-bm02.xls'#$''.$ew$1689"</definedName>
    <definedName name="SG_23_07_6">"'file:///d:/obra%20andrade/bm%2002%20-%20cs/drenagem-bm02.xls'#$''.$ew$1689"</definedName>
    <definedName name="SG_23_07_7">"'file:///d:/obra%20andrade/bm%2002%20-%20cs/drenagem-bm02.xls'#$''.$ew$1689"</definedName>
    <definedName name="SG_23_08" localSheetId="1">#REF!</definedName>
    <definedName name="SG_23_08" localSheetId="4">#REF!</definedName>
    <definedName name="SG_23_08" localSheetId="2">#REF!</definedName>
    <definedName name="SG_23_08">#REF!</definedName>
    <definedName name="SG_23_08_2">"'file:///d:/obra%20andrade/bm%2002%20-%20cs/drenagem-bm02.xls'#$''.$fa$1693"</definedName>
    <definedName name="SG_23_08_3">"'file:///d:/obra%20andrade/bm%2002%20-%20cs/drenagem-bm02.xls'#$''.$fa$1693"</definedName>
    <definedName name="SG_23_08_4">"'file:///d:/obra%20andrade/bm%2002%20-%20cs/drenagem-bm02.xls'#$''.$fa$1693"</definedName>
    <definedName name="SG_23_08_5">"'file:///d:/obra%20andrade/bm%2002%20-%20cs/drenagem-bm02.xls'#$''.$fa$1693"</definedName>
    <definedName name="SG_23_08_6">"'file:///d:/obra%20andrade/bm%2002%20-%20cs/drenagem-bm02.xls'#$''.$fa$1693"</definedName>
    <definedName name="SG_23_08_7">"'file:///d:/obra%20andrade/bm%2002%20-%20cs/drenagem-bm02.xls'#$''.$fa$1693"</definedName>
    <definedName name="SG_23_09" localSheetId="1">#REF!</definedName>
    <definedName name="SG_23_09" localSheetId="4">#REF!</definedName>
    <definedName name="SG_23_09" localSheetId="2">#REF!</definedName>
    <definedName name="SG_23_09">#REF!</definedName>
    <definedName name="SG_23_09_2">"'file:///d:/obra%20andrade/bm%2002%20-%20cs/drenagem-bm02.xls'#$''.$fe$1697"</definedName>
    <definedName name="SG_23_09_3">"'file:///d:/obra%20andrade/bm%2002%20-%20cs/drenagem-bm02.xls'#$''.$fe$1697"</definedName>
    <definedName name="SG_23_09_4">"'file:///d:/obra%20andrade/bm%2002%20-%20cs/drenagem-bm02.xls'#$''.$fe$1697"</definedName>
    <definedName name="SG_23_09_5">"'file:///d:/obra%20andrade/bm%2002%20-%20cs/drenagem-bm02.xls'#$''.$fe$1697"</definedName>
    <definedName name="SG_23_09_6">"'file:///d:/obra%20andrade/bm%2002%20-%20cs/drenagem-bm02.xls'#$''.$fe$1697"</definedName>
    <definedName name="SG_23_09_7">"'file:///d:/obra%20andrade/bm%2002%20-%20cs/drenagem-bm02.xls'#$''.$fe$1697"</definedName>
    <definedName name="SG_23_10" localSheetId="1">#REF!</definedName>
    <definedName name="SG_23_10" localSheetId="4">#REF!</definedName>
    <definedName name="SG_23_10" localSheetId="2">#REF!</definedName>
    <definedName name="SG_23_10">#REF!</definedName>
    <definedName name="SG_23_10_2">"'file:///d:/obra%20andrade/bm%2002%20-%20cs/drenagem-bm02.xls'#$''.$fi$1701"</definedName>
    <definedName name="SG_23_10_3">"'file:///d:/obra%20andrade/bm%2002%20-%20cs/drenagem-bm02.xls'#$''.$fi$1701"</definedName>
    <definedName name="SG_23_10_4">"'file:///d:/obra%20andrade/bm%2002%20-%20cs/drenagem-bm02.xls'#$''.$fi$1701"</definedName>
    <definedName name="SG_23_10_5">"'file:///d:/obra%20andrade/bm%2002%20-%20cs/drenagem-bm02.xls'#$''.$fi$1701"</definedName>
    <definedName name="SG_23_10_6">"'file:///d:/obra%20andrade/bm%2002%20-%20cs/drenagem-bm02.xls'#$''.$fi$1701"</definedName>
    <definedName name="SG_23_10_7">"'file:///d:/obra%20andrade/bm%2002%20-%20cs/drenagem-bm02.xls'#$''.$fi$1701"</definedName>
    <definedName name="SG_23_11" localSheetId="1">#REF!</definedName>
    <definedName name="SG_23_11" localSheetId="4">#REF!</definedName>
    <definedName name="SG_23_11" localSheetId="2">#REF!</definedName>
    <definedName name="SG_23_11">#REF!</definedName>
    <definedName name="SG_23_11_2">"'file:///d:/obra%20andrade/bm%2002%20-%20cs/drenagem-bm02.xls'#$''.$fm$1705"</definedName>
    <definedName name="SG_23_11_3">"'file:///d:/obra%20andrade/bm%2002%20-%20cs/drenagem-bm02.xls'#$''.$fm$1705"</definedName>
    <definedName name="SG_23_11_4">"'file:///d:/obra%20andrade/bm%2002%20-%20cs/drenagem-bm02.xls'#$''.$fm$1705"</definedName>
    <definedName name="SG_23_11_5">"'file:///d:/obra%20andrade/bm%2002%20-%20cs/drenagem-bm02.xls'#$''.$fm$1705"</definedName>
    <definedName name="SG_23_11_6">"'file:///d:/obra%20andrade/bm%2002%20-%20cs/drenagem-bm02.xls'#$''.$fm$1705"</definedName>
    <definedName name="SG_23_11_7">"'file:///d:/obra%20andrade/bm%2002%20-%20cs/drenagem-bm02.xls'#$''.$fm$1705"</definedName>
    <definedName name="SG_23_12" localSheetId="1">#REF!</definedName>
    <definedName name="SG_23_12" localSheetId="4">#REF!</definedName>
    <definedName name="SG_23_12" localSheetId="2">#REF!</definedName>
    <definedName name="SG_23_12">#REF!</definedName>
    <definedName name="SG_23_12_2">"'file:///d:/obra%20andrade/bm%2002%20-%20cs/drenagem-bm02.xls'#$''.$fq$1709"</definedName>
    <definedName name="SG_23_12_3">"'file:///d:/obra%20andrade/bm%2002%20-%20cs/drenagem-bm02.xls'#$''.$fq$1709"</definedName>
    <definedName name="SG_23_12_4">"'file:///d:/obra%20andrade/bm%2002%20-%20cs/drenagem-bm02.xls'#$''.$fq$1709"</definedName>
    <definedName name="SG_23_12_5">"'file:///d:/obra%20andrade/bm%2002%20-%20cs/drenagem-bm02.xls'#$''.$fq$1709"</definedName>
    <definedName name="SG_23_12_6">"'file:///d:/obra%20andrade/bm%2002%20-%20cs/drenagem-bm02.xls'#$''.$fq$1709"</definedName>
    <definedName name="SG_23_12_7">"'file:///d:/obra%20andrade/bm%2002%20-%20cs/drenagem-bm02.xls'#$''.$fq$1709"</definedName>
    <definedName name="SG_23_13" localSheetId="1">#REF!</definedName>
    <definedName name="SG_23_13" localSheetId="4">#REF!</definedName>
    <definedName name="SG_23_13" localSheetId="2">#REF!</definedName>
    <definedName name="SG_23_13">#REF!</definedName>
    <definedName name="SG_23_13_2">"'file:///d:/obra%20andrade/bm%2002%20-%20cs/drenagem-bm02.xls'#$''.$fu$1713"</definedName>
    <definedName name="SG_23_13_3">"'file:///d:/obra%20andrade/bm%2002%20-%20cs/drenagem-bm02.xls'#$''.$fu$1713"</definedName>
    <definedName name="SG_23_13_4">"'file:///d:/obra%20andrade/bm%2002%20-%20cs/drenagem-bm02.xls'#$''.$fu$1713"</definedName>
    <definedName name="SG_23_13_5">"'file:///d:/obra%20andrade/bm%2002%20-%20cs/drenagem-bm02.xls'#$''.$fu$1713"</definedName>
    <definedName name="SG_23_13_6">"'file:///d:/obra%20andrade/bm%2002%20-%20cs/drenagem-bm02.xls'#$''.$fu$1713"</definedName>
    <definedName name="SG_23_13_7">"'file:///d:/obra%20andrade/bm%2002%20-%20cs/drenagem-bm02.xls'#$''.$fu$1713"</definedName>
    <definedName name="SG_23_14" localSheetId="1">#REF!</definedName>
    <definedName name="SG_23_14" localSheetId="4">#REF!</definedName>
    <definedName name="SG_23_14" localSheetId="2">#REF!</definedName>
    <definedName name="SG_23_14">#REF!</definedName>
    <definedName name="SG_23_14_2">"'file:///d:/obra%20andrade/bm%2002%20-%20cs/drenagem-bm02.xls'#$''.$fy$1717"</definedName>
    <definedName name="SG_23_14_3">"'file:///d:/obra%20andrade/bm%2002%20-%20cs/drenagem-bm02.xls'#$''.$fy$1717"</definedName>
    <definedName name="SG_23_14_4">"'file:///d:/obra%20andrade/bm%2002%20-%20cs/drenagem-bm02.xls'#$''.$fy$1717"</definedName>
    <definedName name="SG_23_14_5">"'file:///d:/obra%20andrade/bm%2002%20-%20cs/drenagem-bm02.xls'#$''.$fy$1717"</definedName>
    <definedName name="SG_23_14_6">"'file:///d:/obra%20andrade/bm%2002%20-%20cs/drenagem-bm02.xls'#$''.$fy$1717"</definedName>
    <definedName name="SG_23_14_7">"'file:///d:/obra%20andrade/bm%2002%20-%20cs/drenagem-bm02.xls'#$''.$fy$1717"</definedName>
    <definedName name="SG_23_15" localSheetId="1">#REF!</definedName>
    <definedName name="SG_23_15" localSheetId="4">#REF!</definedName>
    <definedName name="SG_23_15" localSheetId="2">#REF!</definedName>
    <definedName name="SG_23_15">#REF!</definedName>
    <definedName name="SG_23_15_2">"'file:///d:/obra%20andrade/bm%2002%20-%20cs/drenagem-bm02.xls'#$''.$gc$1721"</definedName>
    <definedName name="SG_23_15_3">"'file:///d:/obra%20andrade/bm%2002%20-%20cs/drenagem-bm02.xls'#$''.$gc$1721"</definedName>
    <definedName name="SG_23_15_4">"'file:///d:/obra%20andrade/bm%2002%20-%20cs/drenagem-bm02.xls'#$''.$gc$1721"</definedName>
    <definedName name="SG_23_15_5">"'file:///d:/obra%20andrade/bm%2002%20-%20cs/drenagem-bm02.xls'#$''.$gc$1721"</definedName>
    <definedName name="SG_23_15_6">"'file:///d:/obra%20andrade/bm%2002%20-%20cs/drenagem-bm02.xls'#$''.$gc$1721"</definedName>
    <definedName name="SG_23_15_7">"'file:///d:/obra%20andrade/bm%2002%20-%20cs/drenagem-bm02.xls'#$''.$gc$1721"</definedName>
    <definedName name="SG_23_16" localSheetId="1">#REF!</definedName>
    <definedName name="SG_23_16" localSheetId="4">#REF!</definedName>
    <definedName name="SG_23_16" localSheetId="2">#REF!</definedName>
    <definedName name="SG_23_16">#REF!</definedName>
    <definedName name="SG_23_16_2">"'file:///d:/obra%20andrade/bm%2002%20-%20cs/drenagem-bm02.xls'#$''.$gg$1725"</definedName>
    <definedName name="SG_23_16_3">"'file:///d:/obra%20andrade/bm%2002%20-%20cs/drenagem-bm02.xls'#$''.$gg$1725"</definedName>
    <definedName name="SG_23_16_4">"'file:///d:/obra%20andrade/bm%2002%20-%20cs/drenagem-bm02.xls'#$''.$gg$1725"</definedName>
    <definedName name="SG_23_16_5">"'file:///d:/obra%20andrade/bm%2002%20-%20cs/drenagem-bm02.xls'#$''.$gg$1725"</definedName>
    <definedName name="SG_23_16_6">"'file:///d:/obra%20andrade/bm%2002%20-%20cs/drenagem-bm02.xls'#$''.$gg$1725"</definedName>
    <definedName name="SG_23_16_7">"'file:///d:/obra%20andrade/bm%2002%20-%20cs/drenagem-bm02.xls'#$''.$gg$1725"</definedName>
    <definedName name="SG_23_17" localSheetId="1">#REF!</definedName>
    <definedName name="SG_23_17" localSheetId="4">#REF!</definedName>
    <definedName name="SG_23_17" localSheetId="2">#REF!</definedName>
    <definedName name="SG_23_17">#REF!</definedName>
    <definedName name="SG_23_17_2">"'file:///d:/obra%20andrade/bm%2002%20-%20cs/drenagem-bm02.xls'#$''.$gk$1729"</definedName>
    <definedName name="SG_23_17_3">"'file:///d:/obra%20andrade/bm%2002%20-%20cs/drenagem-bm02.xls'#$''.$gk$1729"</definedName>
    <definedName name="SG_23_17_4">"'file:///d:/obra%20andrade/bm%2002%20-%20cs/drenagem-bm02.xls'#$''.$gk$1729"</definedName>
    <definedName name="SG_23_17_5">"'file:///d:/obra%20andrade/bm%2002%20-%20cs/drenagem-bm02.xls'#$''.$gk$1729"</definedName>
    <definedName name="SG_23_17_6">"'file:///d:/obra%20andrade/bm%2002%20-%20cs/drenagem-bm02.xls'#$''.$gk$1729"</definedName>
    <definedName name="SG_23_17_7">"'file:///d:/obra%20andrade/bm%2002%20-%20cs/drenagem-bm02.xls'#$''.$gk$1729"</definedName>
    <definedName name="SG_23_18" localSheetId="1">#REF!</definedName>
    <definedName name="SG_23_18" localSheetId="4">#REF!</definedName>
    <definedName name="SG_23_18" localSheetId="2">#REF!</definedName>
    <definedName name="SG_23_18">#REF!</definedName>
    <definedName name="SG_23_18_2">"'file:///d:/obra%20andrade/bm%2002%20-%20cs/drenagem-bm02.xls'#$''.$go$1733"</definedName>
    <definedName name="SG_23_18_3">"'file:///d:/obra%20andrade/bm%2002%20-%20cs/drenagem-bm02.xls'#$''.$go$1733"</definedName>
    <definedName name="SG_23_18_4">"'file:///d:/obra%20andrade/bm%2002%20-%20cs/drenagem-bm02.xls'#$''.$go$1733"</definedName>
    <definedName name="SG_23_18_5">"'file:///d:/obra%20andrade/bm%2002%20-%20cs/drenagem-bm02.xls'#$''.$go$1733"</definedName>
    <definedName name="SG_23_18_6">"'file:///d:/obra%20andrade/bm%2002%20-%20cs/drenagem-bm02.xls'#$''.$go$1733"</definedName>
    <definedName name="SG_23_18_7">"'file:///d:/obra%20andrade/bm%2002%20-%20cs/drenagem-bm02.xls'#$''.$go$1733"</definedName>
    <definedName name="SG_23_19" localSheetId="1">#REF!</definedName>
    <definedName name="SG_23_19" localSheetId="4">#REF!</definedName>
    <definedName name="SG_23_19" localSheetId="2">#REF!</definedName>
    <definedName name="SG_23_19">#REF!</definedName>
    <definedName name="SG_23_19_2">"'file:///d:/obra%20andrade/bm%2002%20-%20cs/drenagem-bm02.xls'#$''.$gs$1737"</definedName>
    <definedName name="SG_23_19_3">"'file:///d:/obra%20andrade/bm%2002%20-%20cs/drenagem-bm02.xls'#$''.$gs$1737"</definedName>
    <definedName name="SG_23_19_4">"'file:///d:/obra%20andrade/bm%2002%20-%20cs/drenagem-bm02.xls'#$''.$gs$1737"</definedName>
    <definedName name="SG_23_19_5">"'file:///d:/obra%20andrade/bm%2002%20-%20cs/drenagem-bm02.xls'#$''.$gs$1737"</definedName>
    <definedName name="SG_23_19_6">"'file:///d:/obra%20andrade/bm%2002%20-%20cs/drenagem-bm02.xls'#$''.$gs$1737"</definedName>
    <definedName name="SG_23_19_7">"'file:///d:/obra%20andrade/bm%2002%20-%20cs/drenagem-bm02.xls'#$''.$gs$1737"</definedName>
    <definedName name="SG_23_20" localSheetId="1">#REF!</definedName>
    <definedName name="SG_23_20" localSheetId="4">#REF!</definedName>
    <definedName name="SG_23_20" localSheetId="2">#REF!</definedName>
    <definedName name="SG_23_20">#REF!</definedName>
    <definedName name="SG_23_20_2">"'file:///d:/obra%20andrade/bm%2002%20-%20cs/drenagem-bm02.xls'#$''.$gw$1741"</definedName>
    <definedName name="SG_23_20_3">"'file:///d:/obra%20andrade/bm%2002%20-%20cs/drenagem-bm02.xls'#$''.$gw$1741"</definedName>
    <definedName name="SG_23_20_4">"'file:///d:/obra%20andrade/bm%2002%20-%20cs/drenagem-bm02.xls'#$''.$gw$1741"</definedName>
    <definedName name="SG_23_20_5">"'file:///d:/obra%20andrade/bm%2002%20-%20cs/drenagem-bm02.xls'#$''.$gw$1741"</definedName>
    <definedName name="SG_23_20_6">"'file:///d:/obra%20andrade/bm%2002%20-%20cs/drenagem-bm02.xls'#$''.$gw$1741"</definedName>
    <definedName name="SG_23_20_7">"'file:///d:/obra%20andrade/bm%2002%20-%20cs/drenagem-bm02.xls'#$''.$gw$1741"</definedName>
    <definedName name="SG_23_21" localSheetId="1">#REF!</definedName>
    <definedName name="SG_23_21" localSheetId="4">#REF!</definedName>
    <definedName name="SG_23_21" localSheetId="2">#REF!</definedName>
    <definedName name="SG_23_21">#REF!</definedName>
    <definedName name="SG_23_21_2">"'file:///d:/obra%20andrade/bm%2002%20-%20cs/drenagem-bm02.xls'#$''.$ha$1745"</definedName>
    <definedName name="SG_23_21_3">"'file:///d:/obra%20andrade/bm%2002%20-%20cs/drenagem-bm02.xls'#$''.$ha$1745"</definedName>
    <definedName name="SG_23_21_4">"'file:///d:/obra%20andrade/bm%2002%20-%20cs/drenagem-bm02.xls'#$''.$ha$1745"</definedName>
    <definedName name="SG_23_21_5">"'file:///d:/obra%20andrade/bm%2002%20-%20cs/drenagem-bm02.xls'#$''.$ha$1745"</definedName>
    <definedName name="SG_23_21_6">"'file:///d:/obra%20andrade/bm%2002%20-%20cs/drenagem-bm02.xls'#$''.$ha$1745"</definedName>
    <definedName name="SG_23_21_7">"'file:///d:/obra%20andrade/bm%2002%20-%20cs/drenagem-bm02.xls'#$''.$ha$1745"</definedName>
    <definedName name="SG_23_22" localSheetId="1">#REF!</definedName>
    <definedName name="SG_23_22" localSheetId="4">#REF!</definedName>
    <definedName name="SG_23_22" localSheetId="2">#REF!</definedName>
    <definedName name="SG_23_22">#REF!</definedName>
    <definedName name="SG_23_22_2">"'file:///d:/obra%20andrade/bm%2002%20-%20cs/drenagem-bm02.xls'#$''.$he$1749"</definedName>
    <definedName name="SG_23_22_3">"'file:///d:/obra%20andrade/bm%2002%20-%20cs/drenagem-bm02.xls'#$''.$he$1749"</definedName>
    <definedName name="SG_23_22_4">"'file:///d:/obra%20andrade/bm%2002%20-%20cs/drenagem-bm02.xls'#$''.$he$1749"</definedName>
    <definedName name="SG_23_22_5">"'file:///d:/obra%20andrade/bm%2002%20-%20cs/drenagem-bm02.xls'#$''.$he$1749"</definedName>
    <definedName name="SG_23_22_6">"'file:///d:/obra%20andrade/bm%2002%20-%20cs/drenagem-bm02.xls'#$''.$he$1749"</definedName>
    <definedName name="SG_23_22_7">"'file:///d:/obra%20andrade/bm%2002%20-%20cs/drenagem-bm02.xls'#$''.$he$1749"</definedName>
    <definedName name="SG_23_23" localSheetId="1">#REF!</definedName>
    <definedName name="SG_23_23" localSheetId="4">#REF!</definedName>
    <definedName name="SG_23_23" localSheetId="2">#REF!</definedName>
    <definedName name="SG_23_23">#REF!</definedName>
    <definedName name="SG_23_23_2">"'file:///d:/obra%20andrade/bm%2002%20-%20cs/drenagem-bm02.xls'#$''.$hi$1753"</definedName>
    <definedName name="SG_23_23_3">"'file:///d:/obra%20andrade/bm%2002%20-%20cs/drenagem-bm02.xls'#$''.$hi$1753"</definedName>
    <definedName name="SG_23_23_4">"'file:///d:/obra%20andrade/bm%2002%20-%20cs/drenagem-bm02.xls'#$''.$hi$1753"</definedName>
    <definedName name="SG_23_23_5">"'file:///d:/obra%20andrade/bm%2002%20-%20cs/drenagem-bm02.xls'#$''.$hi$1753"</definedName>
    <definedName name="SG_23_23_6">"'file:///d:/obra%20andrade/bm%2002%20-%20cs/drenagem-bm02.xls'#$''.$hi$1753"</definedName>
    <definedName name="SG_23_23_7">"'file:///d:/obra%20andrade/bm%2002%20-%20cs/drenagem-bm02.xls'#$''.$hi$1753"</definedName>
    <definedName name="SG_23_24" localSheetId="1">#REF!</definedName>
    <definedName name="SG_23_24" localSheetId="4">#REF!</definedName>
    <definedName name="SG_23_24" localSheetId="2">#REF!</definedName>
    <definedName name="SG_23_24">#REF!</definedName>
    <definedName name="SG_23_24_2">"'file:///d:/obra%20andrade/bm%2002%20-%20cs/drenagem-bm02.xls'#$''.$hm$1757"</definedName>
    <definedName name="SG_23_24_3">"'file:///d:/obra%20andrade/bm%2002%20-%20cs/drenagem-bm02.xls'#$''.$hm$1757"</definedName>
    <definedName name="SG_23_24_4">"'file:///d:/obra%20andrade/bm%2002%20-%20cs/drenagem-bm02.xls'#$''.$hm$1757"</definedName>
    <definedName name="SG_23_24_5">"'file:///d:/obra%20andrade/bm%2002%20-%20cs/drenagem-bm02.xls'#$''.$hm$1757"</definedName>
    <definedName name="SG_23_24_6">"'file:///d:/obra%20andrade/bm%2002%20-%20cs/drenagem-bm02.xls'#$''.$hm$1757"</definedName>
    <definedName name="SG_23_24_7">"'file:///d:/obra%20andrade/bm%2002%20-%20cs/drenagem-bm02.xls'#$''.$hm$1757"</definedName>
    <definedName name="SG_23_25" localSheetId="1">#REF!</definedName>
    <definedName name="SG_23_25" localSheetId="4">#REF!</definedName>
    <definedName name="SG_23_25" localSheetId="2">#REF!</definedName>
    <definedName name="SG_23_25">#REF!</definedName>
    <definedName name="SG_23_25_2">"'file:///d:/obra%20andrade/bm%2002%20-%20cs/drenagem-bm02.xls'#$''.$hq$1761"</definedName>
    <definedName name="SG_23_25_3">"'file:///d:/obra%20andrade/bm%2002%20-%20cs/drenagem-bm02.xls'#$''.$hq$1761"</definedName>
    <definedName name="SG_23_25_4">"'file:///d:/obra%20andrade/bm%2002%20-%20cs/drenagem-bm02.xls'#$''.$hq$1761"</definedName>
    <definedName name="SG_23_25_5">"'file:///d:/obra%20andrade/bm%2002%20-%20cs/drenagem-bm02.xls'#$''.$hq$1761"</definedName>
    <definedName name="SG_23_25_6">"'file:///d:/obra%20andrade/bm%2002%20-%20cs/drenagem-bm02.xls'#$''.$hq$1761"</definedName>
    <definedName name="SG_23_25_7">"'file:///d:/obra%20andrade/bm%2002%20-%20cs/drenagem-bm02.xls'#$''.$hq$1761"</definedName>
    <definedName name="SG_24_01" localSheetId="1">#REF!</definedName>
    <definedName name="SG_24_01" localSheetId="4">#REF!</definedName>
    <definedName name="SG_24_01" localSheetId="2">#REF!</definedName>
    <definedName name="SG_24_01">#REF!</definedName>
    <definedName name="SG_24_01_2">"'file:///d:/obra%20andrade/bm%2002%20-%20cs/drenagem-bm02.xls'#$''.$hw$1767"</definedName>
    <definedName name="SG_24_01_3">"'file:///d:/obra%20andrade/bm%2002%20-%20cs/drenagem-bm02.xls'#$''.$hw$1767"</definedName>
    <definedName name="SG_24_01_4">"'file:///d:/obra%20andrade/bm%2002%20-%20cs/drenagem-bm02.xls'#$''.$hw$1767"</definedName>
    <definedName name="SG_24_01_5">"'file:///d:/obra%20andrade/bm%2002%20-%20cs/drenagem-bm02.xls'#$''.$hw$1767"</definedName>
    <definedName name="SG_24_01_6">"'file:///d:/obra%20andrade/bm%2002%20-%20cs/drenagem-bm02.xls'#$''.$hw$1767"</definedName>
    <definedName name="SG_24_01_7">"'file:///d:/obra%20andrade/bm%2002%20-%20cs/drenagem-bm02.xls'#$''.$hw$1767"</definedName>
    <definedName name="SG_24_02" localSheetId="1">#REF!</definedName>
    <definedName name="SG_24_02" localSheetId="4">#REF!</definedName>
    <definedName name="SG_24_02" localSheetId="2">#REF!</definedName>
    <definedName name="SG_24_02">#REF!</definedName>
    <definedName name="SG_24_02_2">"'file:///d:/obra%20andrade/bm%2002%20-%20cs/drenagem-bm02.xls'#$''.$ia$1771"</definedName>
    <definedName name="SG_24_02_3">"'file:///d:/obra%20andrade/bm%2002%20-%20cs/drenagem-bm02.xls'#$''.$ia$1771"</definedName>
    <definedName name="SG_24_02_4">"'file:///d:/obra%20andrade/bm%2002%20-%20cs/drenagem-bm02.xls'#$''.$ia$1771"</definedName>
    <definedName name="SG_24_02_5">"'file:///d:/obra%20andrade/bm%2002%20-%20cs/drenagem-bm02.xls'#$''.$ia$1771"</definedName>
    <definedName name="SG_24_02_6">"'file:///d:/obra%20andrade/bm%2002%20-%20cs/drenagem-bm02.xls'#$''.$ia$1771"</definedName>
    <definedName name="SG_24_02_7">"'file:///d:/obra%20andrade/bm%2002%20-%20cs/drenagem-bm02.xls'#$''.$ia$1771"</definedName>
    <definedName name="SG_24_03" localSheetId="1">#REF!</definedName>
    <definedName name="SG_24_03" localSheetId="4">#REF!</definedName>
    <definedName name="SG_24_03" localSheetId="2">#REF!</definedName>
    <definedName name="SG_24_03">#REF!</definedName>
    <definedName name="SG_24_03_2">"'file:///d:/obra%20andrade/bm%2002%20-%20cs/drenagem-bm02.xls'#$''.$ie$1775"</definedName>
    <definedName name="SG_24_03_3">"'file:///d:/obra%20andrade/bm%2002%20-%20cs/drenagem-bm02.xls'#$''.$ie$1775"</definedName>
    <definedName name="SG_24_03_4">"'file:///d:/obra%20andrade/bm%2002%20-%20cs/drenagem-bm02.xls'#$''.$ie$1775"</definedName>
    <definedName name="SG_24_03_5">"'file:///d:/obra%20andrade/bm%2002%20-%20cs/drenagem-bm02.xls'#$''.$ie$1775"</definedName>
    <definedName name="SG_24_03_6">"'file:///d:/obra%20andrade/bm%2002%20-%20cs/drenagem-bm02.xls'#$''.$ie$1775"</definedName>
    <definedName name="SG_24_03_7">"'file:///d:/obra%20andrade/bm%2002%20-%20cs/drenagem-bm02.xls'#$''.$ie$1775"</definedName>
    <definedName name="SG_24_04" localSheetId="1">#REF!</definedName>
    <definedName name="SG_24_04" localSheetId="4">#REF!</definedName>
    <definedName name="SG_24_04" localSheetId="2">#REF!</definedName>
    <definedName name="SG_24_04">#REF!</definedName>
    <definedName name="SG_24_04_2">"'file:///d:/obra%20andrade/bm%2002%20-%20cs/drenagem-bm02.xls'#$''.$ii$1779"</definedName>
    <definedName name="SG_24_04_3">"'file:///d:/obra%20andrade/bm%2002%20-%20cs/drenagem-bm02.xls'#$''.$ii$1779"</definedName>
    <definedName name="SG_24_04_4">"'file:///d:/obra%20andrade/bm%2002%20-%20cs/drenagem-bm02.xls'#$''.$ii$1779"</definedName>
    <definedName name="SG_24_04_5">"'file:///d:/obra%20andrade/bm%2002%20-%20cs/drenagem-bm02.xls'#$''.$ii$1779"</definedName>
    <definedName name="SG_24_04_6">"'file:///d:/obra%20andrade/bm%2002%20-%20cs/drenagem-bm02.xls'#$''.$ii$1779"</definedName>
    <definedName name="SG_24_04_7">"'file:///d:/obra%20andrade/bm%2002%20-%20cs/drenagem-bm02.xls'#$''.$ii$1779"</definedName>
    <definedName name="SG_24_05" localSheetId="1">#REF!</definedName>
    <definedName name="SG_24_05" localSheetId="4">#REF!</definedName>
    <definedName name="SG_24_05" localSheetId="2">#REF!</definedName>
    <definedName name="SG_24_05">#REF!</definedName>
    <definedName name="SG_24_05_2">"'file:///d:/obra%20andrade/bm%2002%20-%20cs/drenagem-bm02.xls'#$''.$im$1783"</definedName>
    <definedName name="SG_24_05_3">"'file:///d:/obra%20andrade/bm%2002%20-%20cs/drenagem-bm02.xls'#$''.$im$1783"</definedName>
    <definedName name="SG_24_05_4">"'file:///d:/obra%20andrade/bm%2002%20-%20cs/drenagem-bm02.xls'#$''.$im$1783"</definedName>
    <definedName name="SG_24_05_5">"'file:///d:/obra%20andrade/bm%2002%20-%20cs/drenagem-bm02.xls'#$''.$im$1783"</definedName>
    <definedName name="SG_24_05_6">"'file:///d:/obra%20andrade/bm%2002%20-%20cs/drenagem-bm02.xls'#$''.$im$1783"</definedName>
    <definedName name="SG_24_05_7">"'file:///d:/obra%20andrade/bm%2002%20-%20cs/drenagem-bm02.xls'#$''.$im$1783"</definedName>
    <definedName name="SG_24_06" localSheetId="1">#REF!</definedName>
    <definedName name="SG_24_06" localSheetId="4">#REF!</definedName>
    <definedName name="SG_24_06" localSheetId="2">#REF!</definedName>
    <definedName name="SG_24_06">#REF!</definedName>
    <definedName name="SG_24_06_2">"'file:///d:/obra%20andrade/bm%2002%20-%20cs/drenagem-bm02.xls'#$''.$iq$1787"</definedName>
    <definedName name="SG_24_06_3">"'file:///d:/obra%20andrade/bm%2002%20-%20cs/drenagem-bm02.xls'#$''.$iq$1787"</definedName>
    <definedName name="SG_24_06_4">"'file:///d:/obra%20andrade/bm%2002%20-%20cs/drenagem-bm02.xls'#$''.$iq$1787"</definedName>
    <definedName name="SG_24_06_5">"'file:///d:/obra%20andrade/bm%2002%20-%20cs/drenagem-bm02.xls'#$''.$iq$1787"</definedName>
    <definedName name="SG_24_06_6">"'file:///d:/obra%20andrade/bm%2002%20-%20cs/drenagem-bm02.xls'#$''.$iq$1787"</definedName>
    <definedName name="SG_24_06_7">"'file:///d:/obra%20andrade/bm%2002%20-%20cs/drenagem-bm02.xls'#$''.$iq$1787"</definedName>
    <definedName name="SG_24_07" localSheetId="1">#REF!</definedName>
    <definedName name="SG_24_07" localSheetId="4">#REF!</definedName>
    <definedName name="SG_24_07" localSheetId="2">#REF!</definedName>
    <definedName name="SG_24_07">#REF!</definedName>
    <definedName name="SG_24_07_2">"'file:///d:/obra%20andrade/bm%2002%20-%20cs/drenagem-bm02.xls'#$''.$iu$1791"</definedName>
    <definedName name="SG_24_07_3">"'file:///d:/obra%20andrade/bm%2002%20-%20cs/drenagem-bm02.xls'#$''.$iu$1791"</definedName>
    <definedName name="SG_24_07_4">"'file:///d:/obra%20andrade/bm%2002%20-%20cs/drenagem-bm02.xls'#$''.$iu$1791"</definedName>
    <definedName name="SG_24_07_5">"'file:///d:/obra%20andrade/bm%2002%20-%20cs/drenagem-bm02.xls'#$''.$iu$1791"</definedName>
    <definedName name="SG_24_07_6">"'file:///d:/obra%20andrade/bm%2002%20-%20cs/drenagem-bm02.xls'#$''.$iu$1791"</definedName>
    <definedName name="SG_24_07_7">"'file:///d:/obra%20andrade/bm%2002%20-%20cs/drenagem-bm02.xls'#$''.$iu$1791"</definedName>
    <definedName name="SG_24_08" localSheetId="1">#REF!</definedName>
    <definedName name="SG_24_08" localSheetId="4">#REF!</definedName>
    <definedName name="SG_24_08" localSheetId="2">#REF!</definedName>
    <definedName name="SG_24_08">#REF!</definedName>
    <definedName name="SG_24_08_2">"'file:///d:/obra%20andrade/bm%2002%20-%20cs/drenagem-bm02.xls'#$''.$c$1795"</definedName>
    <definedName name="SG_24_08_3">"'file:///d:/obra%20andrade/bm%2002%20-%20cs/drenagem-bm02.xls'#$''.$c$1795"</definedName>
    <definedName name="SG_24_08_4">"'file:///d:/obra%20andrade/bm%2002%20-%20cs/drenagem-bm02.xls'#$''.$c$1795"</definedName>
    <definedName name="SG_24_08_5">"'file:///d:/obra%20andrade/bm%2002%20-%20cs/drenagem-bm02.xls'#$''.$c$1795"</definedName>
    <definedName name="SG_24_08_6">"'file:///d:/obra%20andrade/bm%2002%20-%20cs/drenagem-bm02.xls'#$''.$c$1795"</definedName>
    <definedName name="SG_24_08_7">"'file:///d:/obra%20andrade/bm%2002%20-%20cs/drenagem-bm02.xls'#$''.$c$1795"</definedName>
    <definedName name="SG_24_09" localSheetId="1">#REF!</definedName>
    <definedName name="SG_24_09" localSheetId="4">#REF!</definedName>
    <definedName name="SG_24_09" localSheetId="2">#REF!</definedName>
    <definedName name="SG_24_09">#REF!</definedName>
    <definedName name="SG_24_09_2">"'file:///d:/obra%20andrade/bm%2002%20-%20cs/drenagem-bm02.xls'#$''.$g$1799"</definedName>
    <definedName name="SG_24_09_3">"'file:///d:/obra%20andrade/bm%2002%20-%20cs/drenagem-bm02.xls'#$''.$g$1799"</definedName>
    <definedName name="SG_24_09_4">"'file:///d:/obra%20andrade/bm%2002%20-%20cs/drenagem-bm02.xls'#$''.$g$1799"</definedName>
    <definedName name="SG_24_09_5">"'file:///d:/obra%20andrade/bm%2002%20-%20cs/drenagem-bm02.xls'#$''.$g$1799"</definedName>
    <definedName name="SG_24_09_6">"'file:///d:/obra%20andrade/bm%2002%20-%20cs/drenagem-bm02.xls'#$''.$g$1799"</definedName>
    <definedName name="SG_24_09_7">"'file:///d:/obra%20andrade/bm%2002%20-%20cs/drenagem-bm02.xls'#$''.$g$1799"</definedName>
    <definedName name="SG_24_10" localSheetId="1">#REF!</definedName>
    <definedName name="SG_24_10" localSheetId="4">#REF!</definedName>
    <definedName name="SG_24_10" localSheetId="2">#REF!</definedName>
    <definedName name="SG_24_10">#REF!</definedName>
    <definedName name="SG_24_10_2">"'file:///d:/obra%20andrade/bm%2002%20-%20cs/drenagem-bm02.xls'#$''.$k$1803"</definedName>
    <definedName name="SG_24_10_3">"'file:///d:/obra%20andrade/bm%2002%20-%20cs/drenagem-bm02.xls'#$''.$k$1803"</definedName>
    <definedName name="SG_24_10_4">"'file:///d:/obra%20andrade/bm%2002%20-%20cs/drenagem-bm02.xls'#$''.$k$1803"</definedName>
    <definedName name="SG_24_10_5">"'file:///d:/obra%20andrade/bm%2002%20-%20cs/drenagem-bm02.xls'#$''.$k$1803"</definedName>
    <definedName name="SG_24_10_6">"'file:///d:/obra%20andrade/bm%2002%20-%20cs/drenagem-bm02.xls'#$''.$k$1803"</definedName>
    <definedName name="SG_24_10_7">"'file:///d:/obra%20andrade/bm%2002%20-%20cs/drenagem-bm02.xls'#$''.$k$1803"</definedName>
    <definedName name="SG_24_11" localSheetId="1">#REF!</definedName>
    <definedName name="SG_24_11" localSheetId="4">#REF!</definedName>
    <definedName name="SG_24_11" localSheetId="2">#REF!</definedName>
    <definedName name="SG_24_11">#REF!</definedName>
    <definedName name="SG_24_11_2">"'file:///d:/obra%20andrade/bm%2002%20-%20cs/drenagem-bm02.xls'#$''.$o$1807"</definedName>
    <definedName name="SG_24_11_3">"'file:///d:/obra%20andrade/bm%2002%20-%20cs/drenagem-bm02.xls'#$''.$o$1807"</definedName>
    <definedName name="SG_24_11_4">"'file:///d:/obra%20andrade/bm%2002%20-%20cs/drenagem-bm02.xls'#$''.$o$1807"</definedName>
    <definedName name="SG_24_11_5">"'file:///d:/obra%20andrade/bm%2002%20-%20cs/drenagem-bm02.xls'#$''.$o$1807"</definedName>
    <definedName name="SG_24_11_6">"'file:///d:/obra%20andrade/bm%2002%20-%20cs/drenagem-bm02.xls'#$''.$o$1807"</definedName>
    <definedName name="SG_24_11_7">"'file:///d:/obra%20andrade/bm%2002%20-%20cs/drenagem-bm02.xls'#$''.$o$1807"</definedName>
    <definedName name="SG_24_12" localSheetId="1">#REF!</definedName>
    <definedName name="SG_24_12" localSheetId="4">#REF!</definedName>
    <definedName name="SG_24_12" localSheetId="2">#REF!</definedName>
    <definedName name="SG_24_12">#REF!</definedName>
    <definedName name="SG_24_12_2">"'file:///d:/obra%20andrade/bm%2002%20-%20cs/drenagem-bm02.xls'#$''.$s$1811"</definedName>
    <definedName name="SG_24_12_3">"'file:///d:/obra%20andrade/bm%2002%20-%20cs/drenagem-bm02.xls'#$''.$s$1811"</definedName>
    <definedName name="SG_24_12_4">"'file:///d:/obra%20andrade/bm%2002%20-%20cs/drenagem-bm02.xls'#$''.$s$1811"</definedName>
    <definedName name="SG_24_12_5">"'file:///d:/obra%20andrade/bm%2002%20-%20cs/drenagem-bm02.xls'#$''.$s$1811"</definedName>
    <definedName name="SG_24_12_6">"'file:///d:/obra%20andrade/bm%2002%20-%20cs/drenagem-bm02.xls'#$''.$s$1811"</definedName>
    <definedName name="SG_24_12_7">"'file:///d:/obra%20andrade/bm%2002%20-%20cs/drenagem-bm02.xls'#$''.$s$1811"</definedName>
    <definedName name="SG_24_13" localSheetId="1">#REF!</definedName>
    <definedName name="SG_24_13" localSheetId="4">#REF!</definedName>
    <definedName name="SG_24_13" localSheetId="2">#REF!</definedName>
    <definedName name="SG_24_13">#REF!</definedName>
    <definedName name="SG_24_13_2">"'file:///d:/obra%20andrade/bm%2002%20-%20cs/drenagem-bm02.xls'#$''.$w$1815"</definedName>
    <definedName name="SG_24_13_3">"'file:///d:/obra%20andrade/bm%2002%20-%20cs/drenagem-bm02.xls'#$''.$w$1815"</definedName>
    <definedName name="SG_24_13_4">"'file:///d:/obra%20andrade/bm%2002%20-%20cs/drenagem-bm02.xls'#$''.$w$1815"</definedName>
    <definedName name="SG_24_13_5">"'file:///d:/obra%20andrade/bm%2002%20-%20cs/drenagem-bm02.xls'#$''.$w$1815"</definedName>
    <definedName name="SG_24_13_6">"'file:///d:/obra%20andrade/bm%2002%20-%20cs/drenagem-bm02.xls'#$''.$w$1815"</definedName>
    <definedName name="SG_24_13_7">"'file:///d:/obra%20andrade/bm%2002%20-%20cs/drenagem-bm02.xls'#$''.$w$1815"</definedName>
    <definedName name="SG_24_14" localSheetId="1">#REF!</definedName>
    <definedName name="SG_24_14" localSheetId="4">#REF!</definedName>
    <definedName name="SG_24_14" localSheetId="2">#REF!</definedName>
    <definedName name="SG_24_14">#REF!</definedName>
    <definedName name="SG_24_14_2">"'file:///d:/obra%20andrade/bm%2002%20-%20cs/drenagem-bm02.xls'#$''.$aa$1819"</definedName>
    <definedName name="SG_24_14_3">"'file:///d:/obra%20andrade/bm%2002%20-%20cs/drenagem-bm02.xls'#$''.$aa$1819"</definedName>
    <definedName name="SG_24_14_4">"'file:///d:/obra%20andrade/bm%2002%20-%20cs/drenagem-bm02.xls'#$''.$aa$1819"</definedName>
    <definedName name="SG_24_14_5">"'file:///d:/obra%20andrade/bm%2002%20-%20cs/drenagem-bm02.xls'#$''.$aa$1819"</definedName>
    <definedName name="SG_24_14_6">"'file:///d:/obra%20andrade/bm%2002%20-%20cs/drenagem-bm02.xls'#$''.$aa$1819"</definedName>
    <definedName name="SG_24_14_7">"'file:///d:/obra%20andrade/bm%2002%20-%20cs/drenagem-bm02.xls'#$''.$aa$1819"</definedName>
    <definedName name="SG_24_15" localSheetId="1">#REF!</definedName>
    <definedName name="SG_24_15" localSheetId="4">#REF!</definedName>
    <definedName name="SG_24_15" localSheetId="2">#REF!</definedName>
    <definedName name="SG_24_15">#REF!</definedName>
    <definedName name="SG_24_15_2">"'file:///d:/obra%20andrade/bm%2002%20-%20cs/drenagem-bm02.xls'#$''.$ae$1823"</definedName>
    <definedName name="SG_24_15_3">"'file:///d:/obra%20andrade/bm%2002%20-%20cs/drenagem-bm02.xls'#$''.$ae$1823"</definedName>
    <definedName name="SG_24_15_4">"'file:///d:/obra%20andrade/bm%2002%20-%20cs/drenagem-bm02.xls'#$''.$ae$1823"</definedName>
    <definedName name="SG_24_15_5">"'file:///d:/obra%20andrade/bm%2002%20-%20cs/drenagem-bm02.xls'#$''.$ae$1823"</definedName>
    <definedName name="SG_24_15_6">"'file:///d:/obra%20andrade/bm%2002%20-%20cs/drenagem-bm02.xls'#$''.$ae$1823"</definedName>
    <definedName name="SG_24_15_7">"'file:///d:/obra%20andrade/bm%2002%20-%20cs/drenagem-bm02.xls'#$''.$ae$1823"</definedName>
    <definedName name="SG_24_16" localSheetId="1">#REF!</definedName>
    <definedName name="SG_24_16" localSheetId="4">#REF!</definedName>
    <definedName name="SG_24_16" localSheetId="2">#REF!</definedName>
    <definedName name="SG_24_16">#REF!</definedName>
    <definedName name="SG_24_16_2">"'file:///d:/obra%20andrade/bm%2002%20-%20cs/drenagem-bm02.xls'#$''.$ai$1827"</definedName>
    <definedName name="SG_24_16_3">"'file:///d:/obra%20andrade/bm%2002%20-%20cs/drenagem-bm02.xls'#$''.$ai$1827"</definedName>
    <definedName name="SG_24_16_4">"'file:///d:/obra%20andrade/bm%2002%20-%20cs/drenagem-bm02.xls'#$''.$ai$1827"</definedName>
    <definedName name="SG_24_16_5">"'file:///d:/obra%20andrade/bm%2002%20-%20cs/drenagem-bm02.xls'#$''.$ai$1827"</definedName>
    <definedName name="SG_24_16_6">"'file:///d:/obra%20andrade/bm%2002%20-%20cs/drenagem-bm02.xls'#$''.$ai$1827"</definedName>
    <definedName name="SG_24_16_7">"'file:///d:/obra%20andrade/bm%2002%20-%20cs/drenagem-bm02.xls'#$''.$ai$1827"</definedName>
    <definedName name="SG_24_17" localSheetId="1">#REF!</definedName>
    <definedName name="SG_24_17" localSheetId="4">#REF!</definedName>
    <definedName name="SG_24_17" localSheetId="2">#REF!</definedName>
    <definedName name="SG_24_17">#REF!</definedName>
    <definedName name="SG_24_17_2">"'file:///d:/obra%20andrade/bm%2002%20-%20cs/drenagem-bm02.xls'#$''.$am$1831"</definedName>
    <definedName name="SG_24_17_3">"'file:///d:/obra%20andrade/bm%2002%20-%20cs/drenagem-bm02.xls'#$''.$am$1831"</definedName>
    <definedName name="SG_24_17_4">"'file:///d:/obra%20andrade/bm%2002%20-%20cs/drenagem-bm02.xls'#$''.$am$1831"</definedName>
    <definedName name="SG_24_17_5">"'file:///d:/obra%20andrade/bm%2002%20-%20cs/drenagem-bm02.xls'#$''.$am$1831"</definedName>
    <definedName name="SG_24_17_6">"'file:///d:/obra%20andrade/bm%2002%20-%20cs/drenagem-bm02.xls'#$''.$am$1831"</definedName>
    <definedName name="SG_24_17_7">"'file:///d:/obra%20andrade/bm%2002%20-%20cs/drenagem-bm02.xls'#$''.$am$1831"</definedName>
    <definedName name="SG_24_18" localSheetId="1">#REF!</definedName>
    <definedName name="SG_24_18" localSheetId="4">#REF!</definedName>
    <definedName name="SG_24_18" localSheetId="2">#REF!</definedName>
    <definedName name="SG_24_18">#REF!</definedName>
    <definedName name="SG_24_18_2">"'file:///d:/obra%20andrade/bm%2002%20-%20cs/drenagem-bm02.xls'#$''.$aq$1835"</definedName>
    <definedName name="SG_24_18_3">"'file:///d:/obra%20andrade/bm%2002%20-%20cs/drenagem-bm02.xls'#$''.$aq$1835"</definedName>
    <definedName name="SG_24_18_4">"'file:///d:/obra%20andrade/bm%2002%20-%20cs/drenagem-bm02.xls'#$''.$aq$1835"</definedName>
    <definedName name="SG_24_18_5">"'file:///d:/obra%20andrade/bm%2002%20-%20cs/drenagem-bm02.xls'#$''.$aq$1835"</definedName>
    <definedName name="SG_24_18_6">"'file:///d:/obra%20andrade/bm%2002%20-%20cs/drenagem-bm02.xls'#$''.$aq$1835"</definedName>
    <definedName name="SG_24_18_7">"'file:///d:/obra%20andrade/bm%2002%20-%20cs/drenagem-bm02.xls'#$''.$aq$1835"</definedName>
    <definedName name="SG_24_19" localSheetId="1">#REF!</definedName>
    <definedName name="SG_24_19" localSheetId="4">#REF!</definedName>
    <definedName name="SG_24_19" localSheetId="2">#REF!</definedName>
    <definedName name="SG_24_19">#REF!</definedName>
    <definedName name="SG_24_19_2">"'file:///d:/obra%20andrade/bm%2002%20-%20cs/drenagem-bm02.xls'#$''.$au$1839"</definedName>
    <definedName name="SG_24_19_3">"'file:///d:/obra%20andrade/bm%2002%20-%20cs/drenagem-bm02.xls'#$''.$au$1839"</definedName>
    <definedName name="SG_24_19_4">"'file:///d:/obra%20andrade/bm%2002%20-%20cs/drenagem-bm02.xls'#$''.$au$1839"</definedName>
    <definedName name="SG_24_19_5">"'file:///d:/obra%20andrade/bm%2002%20-%20cs/drenagem-bm02.xls'#$''.$au$1839"</definedName>
    <definedName name="SG_24_19_6">"'file:///d:/obra%20andrade/bm%2002%20-%20cs/drenagem-bm02.xls'#$''.$au$1839"</definedName>
    <definedName name="SG_24_19_7">"'file:///d:/obra%20andrade/bm%2002%20-%20cs/drenagem-bm02.xls'#$''.$au$1839"</definedName>
    <definedName name="SG_24_20" localSheetId="1">#REF!</definedName>
    <definedName name="SG_24_20" localSheetId="4">#REF!</definedName>
    <definedName name="SG_24_20" localSheetId="2">#REF!</definedName>
    <definedName name="SG_24_20">#REF!</definedName>
    <definedName name="SG_24_20_2">"'file:///d:/obra%20andrade/bm%2002%20-%20cs/drenagem-bm02.xls'#$''.$ay$1843"</definedName>
    <definedName name="SG_24_20_3">"'file:///d:/obra%20andrade/bm%2002%20-%20cs/drenagem-bm02.xls'#$''.$ay$1843"</definedName>
    <definedName name="SG_24_20_4">"'file:///d:/obra%20andrade/bm%2002%20-%20cs/drenagem-bm02.xls'#$''.$ay$1843"</definedName>
    <definedName name="SG_24_20_5">"'file:///d:/obra%20andrade/bm%2002%20-%20cs/drenagem-bm02.xls'#$''.$ay$1843"</definedName>
    <definedName name="SG_24_20_6">"'file:///d:/obra%20andrade/bm%2002%20-%20cs/drenagem-bm02.xls'#$''.$ay$1843"</definedName>
    <definedName name="SG_24_20_7">"'file:///d:/obra%20andrade/bm%2002%20-%20cs/drenagem-bm02.xls'#$''.$ay$1843"</definedName>
    <definedName name="SG_24_21" localSheetId="1">#REF!</definedName>
    <definedName name="SG_24_21" localSheetId="4">#REF!</definedName>
    <definedName name="SG_24_21" localSheetId="2">#REF!</definedName>
    <definedName name="SG_24_21">#REF!</definedName>
    <definedName name="SG_24_21_2">"'file:///d:/obra%20andrade/bm%2002%20-%20cs/drenagem-bm02.xls'#$''.$bc$1847"</definedName>
    <definedName name="SG_24_21_3">"'file:///d:/obra%20andrade/bm%2002%20-%20cs/drenagem-bm02.xls'#$''.$bc$1847"</definedName>
    <definedName name="SG_24_21_4">"'file:///d:/obra%20andrade/bm%2002%20-%20cs/drenagem-bm02.xls'#$''.$bc$1847"</definedName>
    <definedName name="SG_24_21_5">"'file:///d:/obra%20andrade/bm%2002%20-%20cs/drenagem-bm02.xls'#$''.$bc$1847"</definedName>
    <definedName name="SG_24_21_6">"'file:///d:/obra%20andrade/bm%2002%20-%20cs/drenagem-bm02.xls'#$''.$bc$1847"</definedName>
    <definedName name="SG_24_21_7">"'file:///d:/obra%20andrade/bm%2002%20-%20cs/drenagem-bm02.xls'#$''.$bc$1847"</definedName>
    <definedName name="SG_24_22" localSheetId="1">#REF!</definedName>
    <definedName name="SG_24_22" localSheetId="4">#REF!</definedName>
    <definedName name="SG_24_22" localSheetId="2">#REF!</definedName>
    <definedName name="SG_24_22">#REF!</definedName>
    <definedName name="SG_24_22_2">"'file:///d:/obra%20andrade/bm%2002%20-%20cs/drenagem-bm02.xls'#$''.$bg$1851"</definedName>
    <definedName name="SG_24_22_3">"'file:///d:/obra%20andrade/bm%2002%20-%20cs/drenagem-bm02.xls'#$''.$bg$1851"</definedName>
    <definedName name="SG_24_22_4">"'file:///d:/obra%20andrade/bm%2002%20-%20cs/drenagem-bm02.xls'#$''.$bg$1851"</definedName>
    <definedName name="SG_24_22_5">"'file:///d:/obra%20andrade/bm%2002%20-%20cs/drenagem-bm02.xls'#$''.$bg$1851"</definedName>
    <definedName name="SG_24_22_6">"'file:///d:/obra%20andrade/bm%2002%20-%20cs/drenagem-bm02.xls'#$''.$bg$1851"</definedName>
    <definedName name="SG_24_22_7">"'file:///d:/obra%20andrade/bm%2002%20-%20cs/drenagem-bm02.xls'#$''.$bg$1851"</definedName>
    <definedName name="SG_24_23" localSheetId="1">#REF!</definedName>
    <definedName name="SG_24_23" localSheetId="4">#REF!</definedName>
    <definedName name="SG_24_23" localSheetId="2">#REF!</definedName>
    <definedName name="SG_24_23">#REF!</definedName>
    <definedName name="SG_24_23_2">"'file:///d:/obra%20andrade/bm%2002%20-%20cs/drenagem-bm02.xls'#$''.$bk$1855"</definedName>
    <definedName name="SG_24_23_3">"'file:///d:/obra%20andrade/bm%2002%20-%20cs/drenagem-bm02.xls'#$''.$bk$1855"</definedName>
    <definedName name="SG_24_23_4">"'file:///d:/obra%20andrade/bm%2002%20-%20cs/drenagem-bm02.xls'#$''.$bk$1855"</definedName>
    <definedName name="SG_24_23_5">"'file:///d:/obra%20andrade/bm%2002%20-%20cs/drenagem-bm02.xls'#$''.$bk$1855"</definedName>
    <definedName name="SG_24_23_6">"'file:///d:/obra%20andrade/bm%2002%20-%20cs/drenagem-bm02.xls'#$''.$bk$1855"</definedName>
    <definedName name="SG_24_23_7">"'file:///d:/obra%20andrade/bm%2002%20-%20cs/drenagem-bm02.xls'#$''.$bk$1855"</definedName>
    <definedName name="SG_24_24" localSheetId="1">#REF!</definedName>
    <definedName name="SG_24_24" localSheetId="4">#REF!</definedName>
    <definedName name="SG_24_24" localSheetId="2">#REF!</definedName>
    <definedName name="SG_24_24">#REF!</definedName>
    <definedName name="SG_24_24_2">"'file:///d:/obra%20andrade/bm%2002%20-%20cs/drenagem-bm02.xls'#$''.$bo$1859"</definedName>
    <definedName name="SG_24_24_3">"'file:///d:/obra%20andrade/bm%2002%20-%20cs/drenagem-bm02.xls'#$''.$bo$1859"</definedName>
    <definedName name="SG_24_24_4">"'file:///d:/obra%20andrade/bm%2002%20-%20cs/drenagem-bm02.xls'#$''.$bo$1859"</definedName>
    <definedName name="SG_24_24_5">"'file:///d:/obra%20andrade/bm%2002%20-%20cs/drenagem-bm02.xls'#$''.$bo$1859"</definedName>
    <definedName name="SG_24_24_6">"'file:///d:/obra%20andrade/bm%2002%20-%20cs/drenagem-bm02.xls'#$''.$bo$1859"</definedName>
    <definedName name="SG_24_24_7">"'file:///d:/obra%20andrade/bm%2002%20-%20cs/drenagem-bm02.xls'#$''.$bo$1859"</definedName>
    <definedName name="SG_24_25" localSheetId="1">#REF!</definedName>
    <definedName name="SG_24_25" localSheetId="4">#REF!</definedName>
    <definedName name="SG_24_25" localSheetId="2">#REF!</definedName>
    <definedName name="SG_24_25">#REF!</definedName>
    <definedName name="SG_24_25_2">"'file:///d:/obra%20andrade/bm%2002%20-%20cs/drenagem-bm02.xls'#$''.$bs$1863"</definedName>
    <definedName name="SG_24_25_3">"'file:///d:/obra%20andrade/bm%2002%20-%20cs/drenagem-bm02.xls'#$''.$bs$1863"</definedName>
    <definedName name="SG_24_25_4">"'file:///d:/obra%20andrade/bm%2002%20-%20cs/drenagem-bm02.xls'#$''.$bs$1863"</definedName>
    <definedName name="SG_24_25_5">"'file:///d:/obra%20andrade/bm%2002%20-%20cs/drenagem-bm02.xls'#$''.$bs$1863"</definedName>
    <definedName name="SG_24_25_6">"'file:///d:/obra%20andrade/bm%2002%20-%20cs/drenagem-bm02.xls'#$''.$bs$1863"</definedName>
    <definedName name="SG_24_25_7">"'file:///d:/obra%20andrade/bm%2002%20-%20cs/drenagem-bm02.xls'#$''.$bs$1863"</definedName>
    <definedName name="SG_25_01" localSheetId="1">#REF!</definedName>
    <definedName name="SG_25_01" localSheetId="4">#REF!</definedName>
    <definedName name="SG_25_01" localSheetId="2">#REF!</definedName>
    <definedName name="SG_25_01">#REF!</definedName>
    <definedName name="SG_25_01_2">"'file:///d:/obra%20andrade/bm%2002%20-%20cs/drenagem-bm02.xls'#$''.$by$1869"</definedName>
    <definedName name="SG_25_01_3">"'file:///d:/obra%20andrade/bm%2002%20-%20cs/drenagem-bm02.xls'#$''.$by$1869"</definedName>
    <definedName name="SG_25_01_4">"'file:///d:/obra%20andrade/bm%2002%20-%20cs/drenagem-bm02.xls'#$''.$by$1869"</definedName>
    <definedName name="SG_25_01_5">"'file:///d:/obra%20andrade/bm%2002%20-%20cs/drenagem-bm02.xls'#$''.$by$1869"</definedName>
    <definedName name="SG_25_01_6">"'file:///d:/obra%20andrade/bm%2002%20-%20cs/drenagem-bm02.xls'#$''.$by$1869"</definedName>
    <definedName name="SG_25_01_7">"'file:///d:/obra%20andrade/bm%2002%20-%20cs/drenagem-bm02.xls'#$''.$by$1869"</definedName>
    <definedName name="SG_25_02" localSheetId="1">#REF!</definedName>
    <definedName name="SG_25_02" localSheetId="4">#REF!</definedName>
    <definedName name="SG_25_02" localSheetId="2">#REF!</definedName>
    <definedName name="SG_25_02">#REF!</definedName>
    <definedName name="SG_25_02_2">"'file:///d:/obra%20andrade/bm%2002%20-%20cs/drenagem-bm02.xls'#$''.$cc$1873"</definedName>
    <definedName name="SG_25_02_3">"'file:///d:/obra%20andrade/bm%2002%20-%20cs/drenagem-bm02.xls'#$''.$cc$1873"</definedName>
    <definedName name="SG_25_02_4">"'file:///d:/obra%20andrade/bm%2002%20-%20cs/drenagem-bm02.xls'#$''.$cc$1873"</definedName>
    <definedName name="SG_25_02_5">"'file:///d:/obra%20andrade/bm%2002%20-%20cs/drenagem-bm02.xls'#$''.$cc$1873"</definedName>
    <definedName name="SG_25_02_6">"'file:///d:/obra%20andrade/bm%2002%20-%20cs/drenagem-bm02.xls'#$''.$cc$1873"</definedName>
    <definedName name="SG_25_02_7">"'file:///d:/obra%20andrade/bm%2002%20-%20cs/drenagem-bm02.xls'#$''.$cc$1873"</definedName>
    <definedName name="SG_25_03" localSheetId="1">#REF!</definedName>
    <definedName name="SG_25_03" localSheetId="4">#REF!</definedName>
    <definedName name="SG_25_03" localSheetId="2">#REF!</definedName>
    <definedName name="SG_25_03">#REF!</definedName>
    <definedName name="SG_25_03_2">"'file:///d:/obra%20andrade/bm%2002%20-%20cs/drenagem-bm02.xls'#$''.$cg$1877"</definedName>
    <definedName name="SG_25_03_3">"'file:///d:/obra%20andrade/bm%2002%20-%20cs/drenagem-bm02.xls'#$''.$cg$1877"</definedName>
    <definedName name="SG_25_03_4">"'file:///d:/obra%20andrade/bm%2002%20-%20cs/drenagem-bm02.xls'#$''.$cg$1877"</definedName>
    <definedName name="SG_25_03_5">"'file:///d:/obra%20andrade/bm%2002%20-%20cs/drenagem-bm02.xls'#$''.$cg$1877"</definedName>
    <definedName name="SG_25_03_6">"'file:///d:/obra%20andrade/bm%2002%20-%20cs/drenagem-bm02.xls'#$''.$cg$1877"</definedName>
    <definedName name="SG_25_03_7">"'file:///d:/obra%20andrade/bm%2002%20-%20cs/drenagem-bm02.xls'#$''.$cg$1877"</definedName>
    <definedName name="SG_25_04" localSheetId="1">#REF!</definedName>
    <definedName name="SG_25_04" localSheetId="4">#REF!</definedName>
    <definedName name="SG_25_04" localSheetId="2">#REF!</definedName>
    <definedName name="SG_25_04">#REF!</definedName>
    <definedName name="SG_25_04_2">"'file:///d:/obra%20andrade/bm%2002%20-%20cs/drenagem-bm02.xls'#$''.$ck$1881"</definedName>
    <definedName name="SG_25_04_3">"'file:///d:/obra%20andrade/bm%2002%20-%20cs/drenagem-bm02.xls'#$''.$ck$1881"</definedName>
    <definedName name="SG_25_04_4">"'file:///d:/obra%20andrade/bm%2002%20-%20cs/drenagem-bm02.xls'#$''.$ck$1881"</definedName>
    <definedName name="SG_25_04_5">"'file:///d:/obra%20andrade/bm%2002%20-%20cs/drenagem-bm02.xls'#$''.$ck$1881"</definedName>
    <definedName name="SG_25_04_6">"'file:///d:/obra%20andrade/bm%2002%20-%20cs/drenagem-bm02.xls'#$''.$ck$1881"</definedName>
    <definedName name="SG_25_04_7">"'file:///d:/obra%20andrade/bm%2002%20-%20cs/drenagem-bm02.xls'#$''.$ck$1881"</definedName>
    <definedName name="SG_25_05" localSheetId="1">#REF!</definedName>
    <definedName name="SG_25_05" localSheetId="4">#REF!</definedName>
    <definedName name="SG_25_05" localSheetId="2">#REF!</definedName>
    <definedName name="SG_25_05">#REF!</definedName>
    <definedName name="SG_25_05_2">"'file:///d:/obra%20andrade/bm%2002%20-%20cs/drenagem-bm02.xls'#$''.$co$1885"</definedName>
    <definedName name="SG_25_05_3">"'file:///d:/obra%20andrade/bm%2002%20-%20cs/drenagem-bm02.xls'#$''.$co$1885"</definedName>
    <definedName name="SG_25_05_4">"'file:///d:/obra%20andrade/bm%2002%20-%20cs/drenagem-bm02.xls'#$''.$co$1885"</definedName>
    <definedName name="SG_25_05_5">"'file:///d:/obra%20andrade/bm%2002%20-%20cs/drenagem-bm02.xls'#$''.$co$1885"</definedName>
    <definedName name="SG_25_05_6">"'file:///d:/obra%20andrade/bm%2002%20-%20cs/drenagem-bm02.xls'#$''.$co$1885"</definedName>
    <definedName name="SG_25_05_7">"'file:///d:/obra%20andrade/bm%2002%20-%20cs/drenagem-bm02.xls'#$''.$co$1885"</definedName>
    <definedName name="SG_25_06" localSheetId="1">#REF!</definedName>
    <definedName name="SG_25_06" localSheetId="4">#REF!</definedName>
    <definedName name="SG_25_06" localSheetId="2">#REF!</definedName>
    <definedName name="SG_25_06">#REF!</definedName>
    <definedName name="SG_25_06_2">"'file:///d:/obra%20andrade/bm%2002%20-%20cs/drenagem-bm02.xls'#$''.$cs$1889"</definedName>
    <definedName name="SG_25_06_3">"'file:///d:/obra%20andrade/bm%2002%20-%20cs/drenagem-bm02.xls'#$''.$cs$1889"</definedName>
    <definedName name="SG_25_06_4">"'file:///d:/obra%20andrade/bm%2002%20-%20cs/drenagem-bm02.xls'#$''.$cs$1889"</definedName>
    <definedName name="SG_25_06_5">"'file:///d:/obra%20andrade/bm%2002%20-%20cs/drenagem-bm02.xls'#$''.$cs$1889"</definedName>
    <definedName name="SG_25_06_6">"'file:///d:/obra%20andrade/bm%2002%20-%20cs/drenagem-bm02.xls'#$''.$cs$1889"</definedName>
    <definedName name="SG_25_06_7">"'file:///d:/obra%20andrade/bm%2002%20-%20cs/drenagem-bm02.xls'#$''.$cs$1889"</definedName>
    <definedName name="SG_25_07" localSheetId="1">#REF!</definedName>
    <definedName name="SG_25_07" localSheetId="4">#REF!</definedName>
    <definedName name="SG_25_07" localSheetId="2">#REF!</definedName>
    <definedName name="SG_25_07">#REF!</definedName>
    <definedName name="SG_25_07_2">"'file:///d:/obra%20andrade/bm%2002%20-%20cs/drenagem-bm02.xls'#$''.$cw$1893"</definedName>
    <definedName name="SG_25_07_3">"'file:///d:/obra%20andrade/bm%2002%20-%20cs/drenagem-bm02.xls'#$''.$cw$1893"</definedName>
    <definedName name="SG_25_07_4">"'file:///d:/obra%20andrade/bm%2002%20-%20cs/drenagem-bm02.xls'#$''.$cw$1893"</definedName>
    <definedName name="SG_25_07_5">"'file:///d:/obra%20andrade/bm%2002%20-%20cs/drenagem-bm02.xls'#$''.$cw$1893"</definedName>
    <definedName name="SG_25_07_6">"'file:///d:/obra%20andrade/bm%2002%20-%20cs/drenagem-bm02.xls'#$''.$cw$1893"</definedName>
    <definedName name="SG_25_07_7">"'file:///d:/obra%20andrade/bm%2002%20-%20cs/drenagem-bm02.xls'#$''.$cw$1893"</definedName>
    <definedName name="SG_25_08" localSheetId="1">#REF!</definedName>
    <definedName name="SG_25_08" localSheetId="4">#REF!</definedName>
    <definedName name="SG_25_08" localSheetId="2">#REF!</definedName>
    <definedName name="SG_25_08">#REF!</definedName>
    <definedName name="SG_25_08_2">"'file:///d:/obra%20andrade/bm%2002%20-%20cs/drenagem-bm02.xls'#$''.$da$1897"</definedName>
    <definedName name="SG_25_08_3">"'file:///d:/obra%20andrade/bm%2002%20-%20cs/drenagem-bm02.xls'#$''.$da$1897"</definedName>
    <definedName name="SG_25_08_4">"'file:///d:/obra%20andrade/bm%2002%20-%20cs/drenagem-bm02.xls'#$''.$da$1897"</definedName>
    <definedName name="SG_25_08_5">"'file:///d:/obra%20andrade/bm%2002%20-%20cs/drenagem-bm02.xls'#$''.$da$1897"</definedName>
    <definedName name="SG_25_08_6">"'file:///d:/obra%20andrade/bm%2002%20-%20cs/drenagem-bm02.xls'#$''.$da$1897"</definedName>
    <definedName name="SG_25_08_7">"'file:///d:/obra%20andrade/bm%2002%20-%20cs/drenagem-bm02.xls'#$''.$da$1897"</definedName>
    <definedName name="SG_25_09" localSheetId="1">#REF!</definedName>
    <definedName name="SG_25_09" localSheetId="4">#REF!</definedName>
    <definedName name="SG_25_09" localSheetId="2">#REF!</definedName>
    <definedName name="SG_25_09">#REF!</definedName>
    <definedName name="SG_25_09_2">"'file:///d:/obra%20andrade/bm%2002%20-%20cs/drenagem-bm02.xls'#$''.$de$1901"</definedName>
    <definedName name="SG_25_09_3">"'file:///d:/obra%20andrade/bm%2002%20-%20cs/drenagem-bm02.xls'#$''.$de$1901"</definedName>
    <definedName name="SG_25_09_4">"'file:///d:/obra%20andrade/bm%2002%20-%20cs/drenagem-bm02.xls'#$''.$de$1901"</definedName>
    <definedName name="SG_25_09_5">"'file:///d:/obra%20andrade/bm%2002%20-%20cs/drenagem-bm02.xls'#$''.$de$1901"</definedName>
    <definedName name="SG_25_09_6">"'file:///d:/obra%20andrade/bm%2002%20-%20cs/drenagem-bm02.xls'#$''.$de$1901"</definedName>
    <definedName name="SG_25_09_7">"'file:///d:/obra%20andrade/bm%2002%20-%20cs/drenagem-bm02.xls'#$''.$de$1901"</definedName>
    <definedName name="SG_25_10" localSheetId="1">#REF!</definedName>
    <definedName name="SG_25_10" localSheetId="4">#REF!</definedName>
    <definedName name="SG_25_10" localSheetId="2">#REF!</definedName>
    <definedName name="SG_25_10">#REF!</definedName>
    <definedName name="SG_25_10_2">"'file:///d:/obra%20andrade/bm%2002%20-%20cs/drenagem-bm02.xls'#$''.$di$1905"</definedName>
    <definedName name="SG_25_10_3">"'file:///d:/obra%20andrade/bm%2002%20-%20cs/drenagem-bm02.xls'#$''.$di$1905"</definedName>
    <definedName name="SG_25_10_4">"'file:///d:/obra%20andrade/bm%2002%20-%20cs/drenagem-bm02.xls'#$''.$di$1905"</definedName>
    <definedName name="SG_25_10_5">"'file:///d:/obra%20andrade/bm%2002%20-%20cs/drenagem-bm02.xls'#$''.$di$1905"</definedName>
    <definedName name="SG_25_10_6">"'file:///d:/obra%20andrade/bm%2002%20-%20cs/drenagem-bm02.xls'#$''.$di$1905"</definedName>
    <definedName name="SG_25_10_7">"'file:///d:/obra%20andrade/bm%2002%20-%20cs/drenagem-bm02.xls'#$''.$di$1905"</definedName>
    <definedName name="SG_25_11" localSheetId="1">#REF!</definedName>
    <definedName name="SG_25_11" localSheetId="4">#REF!</definedName>
    <definedName name="SG_25_11" localSheetId="2">#REF!</definedName>
    <definedName name="SG_25_11">#REF!</definedName>
    <definedName name="SG_25_11_2">"'file:///d:/obra%20andrade/bm%2002%20-%20cs/drenagem-bm02.xls'#$''.$dm$1909"</definedName>
    <definedName name="SG_25_11_3">"'file:///d:/obra%20andrade/bm%2002%20-%20cs/drenagem-bm02.xls'#$''.$dm$1909"</definedName>
    <definedName name="SG_25_11_4">"'file:///d:/obra%20andrade/bm%2002%20-%20cs/drenagem-bm02.xls'#$''.$dm$1909"</definedName>
    <definedName name="SG_25_11_5">"'file:///d:/obra%20andrade/bm%2002%20-%20cs/drenagem-bm02.xls'#$''.$dm$1909"</definedName>
    <definedName name="SG_25_11_6">"'file:///d:/obra%20andrade/bm%2002%20-%20cs/drenagem-bm02.xls'#$''.$dm$1909"</definedName>
    <definedName name="SG_25_11_7">"'file:///d:/obra%20andrade/bm%2002%20-%20cs/drenagem-bm02.xls'#$''.$dm$1909"</definedName>
    <definedName name="SG_25_12" localSheetId="1">#REF!</definedName>
    <definedName name="SG_25_12" localSheetId="4">#REF!</definedName>
    <definedName name="SG_25_12" localSheetId="2">#REF!</definedName>
    <definedName name="SG_25_12">#REF!</definedName>
    <definedName name="SG_25_12_2">"'file:///d:/obra%20andrade/bm%2002%20-%20cs/drenagem-bm02.xls'#$''.$dq$1913"</definedName>
    <definedName name="SG_25_12_3">"'file:///d:/obra%20andrade/bm%2002%20-%20cs/drenagem-bm02.xls'#$''.$dq$1913"</definedName>
    <definedName name="SG_25_12_4">"'file:///d:/obra%20andrade/bm%2002%20-%20cs/drenagem-bm02.xls'#$''.$dq$1913"</definedName>
    <definedName name="SG_25_12_5">"'file:///d:/obra%20andrade/bm%2002%20-%20cs/drenagem-bm02.xls'#$''.$dq$1913"</definedName>
    <definedName name="SG_25_12_6">"'file:///d:/obra%20andrade/bm%2002%20-%20cs/drenagem-bm02.xls'#$''.$dq$1913"</definedName>
    <definedName name="SG_25_12_7">"'file:///d:/obra%20andrade/bm%2002%20-%20cs/drenagem-bm02.xls'#$''.$dq$1913"</definedName>
    <definedName name="SG_25_13" localSheetId="1">#REF!</definedName>
    <definedName name="SG_25_13" localSheetId="4">#REF!</definedName>
    <definedName name="SG_25_13" localSheetId="2">#REF!</definedName>
    <definedName name="SG_25_13">#REF!</definedName>
    <definedName name="SG_25_13_2">"'file:///d:/obra%20andrade/bm%2002%20-%20cs/drenagem-bm02.xls'#$''.$du$1917"</definedName>
    <definedName name="SG_25_13_3">"'file:///d:/obra%20andrade/bm%2002%20-%20cs/drenagem-bm02.xls'#$''.$du$1917"</definedName>
    <definedName name="SG_25_13_4">"'file:///d:/obra%20andrade/bm%2002%20-%20cs/drenagem-bm02.xls'#$''.$du$1917"</definedName>
    <definedName name="SG_25_13_5">"'file:///d:/obra%20andrade/bm%2002%20-%20cs/drenagem-bm02.xls'#$''.$du$1917"</definedName>
    <definedName name="SG_25_13_6">"'file:///d:/obra%20andrade/bm%2002%20-%20cs/drenagem-bm02.xls'#$''.$du$1917"</definedName>
    <definedName name="SG_25_13_7">"'file:///d:/obra%20andrade/bm%2002%20-%20cs/drenagem-bm02.xls'#$''.$du$1917"</definedName>
    <definedName name="SG_25_14" localSheetId="1">#REF!</definedName>
    <definedName name="SG_25_14" localSheetId="4">#REF!</definedName>
    <definedName name="SG_25_14" localSheetId="2">#REF!</definedName>
    <definedName name="SG_25_14">#REF!</definedName>
    <definedName name="SG_25_14_2">"'file:///d:/obra%20andrade/bm%2002%20-%20cs/drenagem-bm02.xls'#$''.$dy$1921"</definedName>
    <definedName name="SG_25_14_3">"'file:///d:/obra%20andrade/bm%2002%20-%20cs/drenagem-bm02.xls'#$''.$dy$1921"</definedName>
    <definedName name="SG_25_14_4">"'file:///d:/obra%20andrade/bm%2002%20-%20cs/drenagem-bm02.xls'#$''.$dy$1921"</definedName>
    <definedName name="SG_25_14_5">"'file:///d:/obra%20andrade/bm%2002%20-%20cs/drenagem-bm02.xls'#$''.$dy$1921"</definedName>
    <definedName name="SG_25_14_6">"'file:///d:/obra%20andrade/bm%2002%20-%20cs/drenagem-bm02.xls'#$''.$dy$1921"</definedName>
    <definedName name="SG_25_14_7">"'file:///d:/obra%20andrade/bm%2002%20-%20cs/drenagem-bm02.xls'#$''.$dy$1921"</definedName>
    <definedName name="SG_25_15" localSheetId="1">#REF!</definedName>
    <definedName name="SG_25_15" localSheetId="4">#REF!</definedName>
    <definedName name="SG_25_15" localSheetId="2">#REF!</definedName>
    <definedName name="SG_25_15">#REF!</definedName>
    <definedName name="SG_25_15_2">"'file:///d:/obra%20andrade/bm%2002%20-%20cs/drenagem-bm02.xls'#$''.$ec$1925"</definedName>
    <definedName name="SG_25_15_3">"'file:///d:/obra%20andrade/bm%2002%20-%20cs/drenagem-bm02.xls'#$''.$ec$1925"</definedName>
    <definedName name="SG_25_15_4">"'file:///d:/obra%20andrade/bm%2002%20-%20cs/drenagem-bm02.xls'#$''.$ec$1925"</definedName>
    <definedName name="SG_25_15_5">"'file:///d:/obra%20andrade/bm%2002%20-%20cs/drenagem-bm02.xls'#$''.$ec$1925"</definedName>
    <definedName name="SG_25_15_6">"'file:///d:/obra%20andrade/bm%2002%20-%20cs/drenagem-bm02.xls'#$''.$ec$1925"</definedName>
    <definedName name="SG_25_15_7">"'file:///d:/obra%20andrade/bm%2002%20-%20cs/drenagem-bm02.xls'#$''.$ec$1925"</definedName>
    <definedName name="SG_25_16" localSheetId="1">#REF!</definedName>
    <definedName name="SG_25_16" localSheetId="4">#REF!</definedName>
    <definedName name="SG_25_16" localSheetId="2">#REF!</definedName>
    <definedName name="SG_25_16">#REF!</definedName>
    <definedName name="SG_25_16_2">"'file:///d:/obra%20andrade/bm%2002%20-%20cs/drenagem-bm02.xls'#$''.$eg$1929"</definedName>
    <definedName name="SG_25_16_3">"'file:///d:/obra%20andrade/bm%2002%20-%20cs/drenagem-bm02.xls'#$''.$eg$1929"</definedName>
    <definedName name="SG_25_16_4">"'file:///d:/obra%20andrade/bm%2002%20-%20cs/drenagem-bm02.xls'#$''.$eg$1929"</definedName>
    <definedName name="SG_25_16_5">"'file:///d:/obra%20andrade/bm%2002%20-%20cs/drenagem-bm02.xls'#$''.$eg$1929"</definedName>
    <definedName name="SG_25_16_6">"'file:///d:/obra%20andrade/bm%2002%20-%20cs/drenagem-bm02.xls'#$''.$eg$1929"</definedName>
    <definedName name="SG_25_16_7">"'file:///d:/obra%20andrade/bm%2002%20-%20cs/drenagem-bm02.xls'#$''.$eg$1929"</definedName>
    <definedName name="SG_25_17" localSheetId="1">#REF!</definedName>
    <definedName name="SG_25_17" localSheetId="4">#REF!</definedName>
    <definedName name="SG_25_17" localSheetId="2">#REF!</definedName>
    <definedName name="SG_25_17">#REF!</definedName>
    <definedName name="SG_25_17_2">"'file:///d:/obra%20andrade/bm%2002%20-%20cs/drenagem-bm02.xls'#$''.$ek$1933"</definedName>
    <definedName name="SG_25_17_3">"'file:///d:/obra%20andrade/bm%2002%20-%20cs/drenagem-bm02.xls'#$''.$ek$1933"</definedName>
    <definedName name="SG_25_17_4">"'file:///d:/obra%20andrade/bm%2002%20-%20cs/drenagem-bm02.xls'#$''.$ek$1933"</definedName>
    <definedName name="SG_25_17_5">"'file:///d:/obra%20andrade/bm%2002%20-%20cs/drenagem-bm02.xls'#$''.$ek$1933"</definedName>
    <definedName name="SG_25_17_6">"'file:///d:/obra%20andrade/bm%2002%20-%20cs/drenagem-bm02.xls'#$''.$ek$1933"</definedName>
    <definedName name="SG_25_17_7">"'file:///d:/obra%20andrade/bm%2002%20-%20cs/drenagem-bm02.xls'#$''.$ek$1933"</definedName>
    <definedName name="SG_25_18" localSheetId="1">#REF!</definedName>
    <definedName name="SG_25_18" localSheetId="4">#REF!</definedName>
    <definedName name="SG_25_18" localSheetId="2">#REF!</definedName>
    <definedName name="SG_25_18">#REF!</definedName>
    <definedName name="SG_25_18_2">"'file:///d:/obra%20andrade/bm%2002%20-%20cs/drenagem-bm02.xls'#$''.$eo$1937"</definedName>
    <definedName name="SG_25_18_3">"'file:///d:/obra%20andrade/bm%2002%20-%20cs/drenagem-bm02.xls'#$''.$eo$1937"</definedName>
    <definedName name="SG_25_18_4">"'file:///d:/obra%20andrade/bm%2002%20-%20cs/drenagem-bm02.xls'#$''.$eo$1937"</definedName>
    <definedName name="SG_25_18_5">"'file:///d:/obra%20andrade/bm%2002%20-%20cs/drenagem-bm02.xls'#$''.$eo$1937"</definedName>
    <definedName name="SG_25_18_6">"'file:///d:/obra%20andrade/bm%2002%20-%20cs/drenagem-bm02.xls'#$''.$eo$1937"</definedName>
    <definedName name="SG_25_18_7">"'file:///d:/obra%20andrade/bm%2002%20-%20cs/drenagem-bm02.xls'#$''.$eo$1937"</definedName>
    <definedName name="SG_25_19" localSheetId="1">#REF!</definedName>
    <definedName name="SG_25_19" localSheetId="4">#REF!</definedName>
    <definedName name="SG_25_19" localSheetId="2">#REF!</definedName>
    <definedName name="SG_25_19">#REF!</definedName>
    <definedName name="SG_25_19_2">"'file:///d:/obra%20andrade/bm%2002%20-%20cs/drenagem-bm02.xls'#$''.$es$1941"</definedName>
    <definedName name="SG_25_19_3">"'file:///d:/obra%20andrade/bm%2002%20-%20cs/drenagem-bm02.xls'#$''.$es$1941"</definedName>
    <definedName name="SG_25_19_4">"'file:///d:/obra%20andrade/bm%2002%20-%20cs/drenagem-bm02.xls'#$''.$es$1941"</definedName>
    <definedName name="SG_25_19_5">"'file:///d:/obra%20andrade/bm%2002%20-%20cs/drenagem-bm02.xls'#$''.$es$1941"</definedName>
    <definedName name="SG_25_19_6">"'file:///d:/obra%20andrade/bm%2002%20-%20cs/drenagem-bm02.xls'#$''.$es$1941"</definedName>
    <definedName name="SG_25_19_7">"'file:///d:/obra%20andrade/bm%2002%20-%20cs/drenagem-bm02.xls'#$''.$es$1941"</definedName>
    <definedName name="SG_25_20" localSheetId="1">#REF!</definedName>
    <definedName name="SG_25_20" localSheetId="4">#REF!</definedName>
    <definedName name="SG_25_20" localSheetId="2">#REF!</definedName>
    <definedName name="SG_25_20">#REF!</definedName>
    <definedName name="SG_25_20_2">"'file:///d:/obra%20andrade/bm%2002%20-%20cs/drenagem-bm02.xls'#$''.$ew$1945"</definedName>
    <definedName name="SG_25_20_3">"'file:///d:/obra%20andrade/bm%2002%20-%20cs/drenagem-bm02.xls'#$''.$ew$1945"</definedName>
    <definedName name="SG_25_20_4">"'file:///d:/obra%20andrade/bm%2002%20-%20cs/drenagem-bm02.xls'#$''.$ew$1945"</definedName>
    <definedName name="SG_25_20_5">"'file:///d:/obra%20andrade/bm%2002%20-%20cs/drenagem-bm02.xls'#$''.$ew$1945"</definedName>
    <definedName name="SG_25_20_6">"'file:///d:/obra%20andrade/bm%2002%20-%20cs/drenagem-bm02.xls'#$''.$ew$1945"</definedName>
    <definedName name="SG_25_20_7">"'file:///d:/obra%20andrade/bm%2002%20-%20cs/drenagem-bm02.xls'#$''.$ew$1945"</definedName>
    <definedName name="SG_25_21" localSheetId="1">#REF!</definedName>
    <definedName name="SG_25_21" localSheetId="4">#REF!</definedName>
    <definedName name="SG_25_21" localSheetId="2">#REF!</definedName>
    <definedName name="SG_25_21">#REF!</definedName>
    <definedName name="SG_25_21_2">"'file:///d:/obra%20andrade/bm%2002%20-%20cs/drenagem-bm02.xls'#$''.$fa$1949"</definedName>
    <definedName name="SG_25_21_3">"'file:///d:/obra%20andrade/bm%2002%20-%20cs/drenagem-bm02.xls'#$''.$fa$1949"</definedName>
    <definedName name="SG_25_21_4">"'file:///d:/obra%20andrade/bm%2002%20-%20cs/drenagem-bm02.xls'#$''.$fa$1949"</definedName>
    <definedName name="SG_25_21_5">"'file:///d:/obra%20andrade/bm%2002%20-%20cs/drenagem-bm02.xls'#$''.$fa$1949"</definedName>
    <definedName name="SG_25_21_6">"'file:///d:/obra%20andrade/bm%2002%20-%20cs/drenagem-bm02.xls'#$''.$fa$1949"</definedName>
    <definedName name="SG_25_21_7">"'file:///d:/obra%20andrade/bm%2002%20-%20cs/drenagem-bm02.xls'#$''.$fa$1949"</definedName>
    <definedName name="SG_25_22" localSheetId="1">#REF!</definedName>
    <definedName name="SG_25_22" localSheetId="4">#REF!</definedName>
    <definedName name="SG_25_22" localSheetId="2">#REF!</definedName>
    <definedName name="SG_25_22">#REF!</definedName>
    <definedName name="SG_25_22_2">"'file:///d:/obra%20andrade/bm%2002%20-%20cs/drenagem-bm02.xls'#$''.$fe$1953"</definedName>
    <definedName name="SG_25_22_3">"'file:///d:/obra%20andrade/bm%2002%20-%20cs/drenagem-bm02.xls'#$''.$fe$1953"</definedName>
    <definedName name="SG_25_22_4">"'file:///d:/obra%20andrade/bm%2002%20-%20cs/drenagem-bm02.xls'#$''.$fe$1953"</definedName>
    <definedName name="SG_25_22_5">"'file:///d:/obra%20andrade/bm%2002%20-%20cs/drenagem-bm02.xls'#$''.$fe$1953"</definedName>
    <definedName name="SG_25_22_6">"'file:///d:/obra%20andrade/bm%2002%20-%20cs/drenagem-bm02.xls'#$''.$fe$1953"</definedName>
    <definedName name="SG_25_22_7">"'file:///d:/obra%20andrade/bm%2002%20-%20cs/drenagem-bm02.xls'#$''.$fe$1953"</definedName>
    <definedName name="SG_25_23" localSheetId="1">#REF!</definedName>
    <definedName name="SG_25_23" localSheetId="4">#REF!</definedName>
    <definedName name="SG_25_23" localSheetId="2">#REF!</definedName>
    <definedName name="SG_25_23">#REF!</definedName>
    <definedName name="SG_25_23_2">"'file:///d:/obra%20andrade/bm%2002%20-%20cs/drenagem-bm02.xls'#$''.$fi$1957"</definedName>
    <definedName name="SG_25_23_3">"'file:///d:/obra%20andrade/bm%2002%20-%20cs/drenagem-bm02.xls'#$''.$fi$1957"</definedName>
    <definedName name="SG_25_23_4">"'file:///d:/obra%20andrade/bm%2002%20-%20cs/drenagem-bm02.xls'#$''.$fi$1957"</definedName>
    <definedName name="SG_25_23_5">"'file:///d:/obra%20andrade/bm%2002%20-%20cs/drenagem-bm02.xls'#$''.$fi$1957"</definedName>
    <definedName name="SG_25_23_6">"'file:///d:/obra%20andrade/bm%2002%20-%20cs/drenagem-bm02.xls'#$''.$fi$1957"</definedName>
    <definedName name="SG_25_23_7">"'file:///d:/obra%20andrade/bm%2002%20-%20cs/drenagem-bm02.xls'#$''.$fi$1957"</definedName>
    <definedName name="SG_25_24" localSheetId="1">#REF!</definedName>
    <definedName name="SG_25_24" localSheetId="4">#REF!</definedName>
    <definedName name="SG_25_24" localSheetId="2">#REF!</definedName>
    <definedName name="SG_25_24">#REF!</definedName>
    <definedName name="SG_25_24_2">"'file:///d:/obra%20andrade/bm%2002%20-%20cs/drenagem-bm02.xls'#$''.$fm$1961"</definedName>
    <definedName name="SG_25_24_3">"'file:///d:/obra%20andrade/bm%2002%20-%20cs/drenagem-bm02.xls'#$''.$fm$1961"</definedName>
    <definedName name="SG_25_24_4">"'file:///d:/obra%20andrade/bm%2002%20-%20cs/drenagem-bm02.xls'#$''.$fm$1961"</definedName>
    <definedName name="SG_25_24_5">"'file:///d:/obra%20andrade/bm%2002%20-%20cs/drenagem-bm02.xls'#$''.$fm$1961"</definedName>
    <definedName name="SG_25_24_6">"'file:///d:/obra%20andrade/bm%2002%20-%20cs/drenagem-bm02.xls'#$''.$fm$1961"</definedName>
    <definedName name="SG_25_24_7">"'file:///d:/obra%20andrade/bm%2002%20-%20cs/drenagem-bm02.xls'#$''.$fm$1961"</definedName>
    <definedName name="SG_25_25" localSheetId="1">#REF!</definedName>
    <definedName name="SG_25_25" localSheetId="4">#REF!</definedName>
    <definedName name="SG_25_25" localSheetId="2">#REF!</definedName>
    <definedName name="SG_25_25">#REF!</definedName>
    <definedName name="SG_25_25_2">"'file:///d:/obra%20andrade/bm%2002%20-%20cs/drenagem-bm02.xls'#$''.$fq$1965"</definedName>
    <definedName name="SG_25_25_3">"'file:///d:/obra%20andrade/bm%2002%20-%20cs/drenagem-bm02.xls'#$''.$fq$1965"</definedName>
    <definedName name="SG_25_25_4">"'file:///d:/obra%20andrade/bm%2002%20-%20cs/drenagem-bm02.xls'#$''.$fq$1965"</definedName>
    <definedName name="SG_25_25_5">"'file:///d:/obra%20andrade/bm%2002%20-%20cs/drenagem-bm02.xls'#$''.$fq$1965"</definedName>
    <definedName name="SG_25_25_6">"'file:///d:/obra%20andrade/bm%2002%20-%20cs/drenagem-bm02.xls'#$''.$fq$1965"</definedName>
    <definedName name="SG_25_25_7">"'file:///d:/obra%20andrade/bm%2002%20-%20cs/drenagem-bm02.xls'#$''.$fq$1965"</definedName>
    <definedName name="SIN" localSheetId="6" hidden="1">{#N/A,#N/A,FALSE,"Planilha";#N/A,#N/A,FALSE,"Resumo";#N/A,#N/A,FALSE,"Fisico";#N/A,#N/A,FALSE,"Financeiro";#N/A,#N/A,FALSE,"Financeiro"}</definedName>
    <definedName name="SIN" localSheetId="4" hidden="1">{#N/A,#N/A,FALSE,"Planilha";#N/A,#N/A,FALSE,"Resumo";#N/A,#N/A,FALSE,"Fisico";#N/A,#N/A,FALSE,"Financeiro";#N/A,#N/A,FALSE,"Financeiro"}</definedName>
    <definedName name="SIN" hidden="1">{#N/A,#N/A,FALSE,"Planilha";#N/A,#N/A,FALSE,"Resumo";#N/A,#N/A,FALSE,"Fisico";#N/A,#N/A,FALSE,"Financeiro";#N/A,#N/A,FALSE,"Financeiro"}</definedName>
    <definedName name="SINA" localSheetId="6" hidden="1">{#N/A,#N/A,FALSE,"Planilha";#N/A,#N/A,FALSE,"Resumo";#N/A,#N/A,FALSE,"Fisico";#N/A,#N/A,FALSE,"Financeiro";#N/A,#N/A,FALSE,"Financeiro"}</definedName>
    <definedName name="SINA" localSheetId="4" hidden="1">{#N/A,#N/A,FALSE,"Planilha";#N/A,#N/A,FALSE,"Resumo";#N/A,#N/A,FALSE,"Fisico";#N/A,#N/A,FALSE,"Financeiro";#N/A,#N/A,FALSE,"Financeiro"}</definedName>
    <definedName name="SINA" hidden="1">{#N/A,#N/A,FALSE,"Planilha";#N/A,#N/A,FALSE,"Resumo";#N/A,#N/A,FALSE,"Fisico";#N/A,#N/A,FALSE,"Financeiro";#N/A,#N/A,FALSE,"Financeiro"}</definedName>
    <definedName name="SINAPI" localSheetId="6" hidden="1">{#N/A,#N/A,FALSE,"Planilha";#N/A,#N/A,FALSE,"Resumo";#N/A,#N/A,FALSE,"Fisico";#N/A,#N/A,FALSE,"Financeiro";#N/A,#N/A,FALSE,"Financeiro"}</definedName>
    <definedName name="SINAPI" localSheetId="4" hidden="1">{#N/A,#N/A,FALSE,"Planilha";#N/A,#N/A,FALSE,"Resumo";#N/A,#N/A,FALSE,"Fisico";#N/A,#N/A,FALSE,"Financeiro";#N/A,#N/A,FALSE,"Financeiro"}</definedName>
    <definedName name="SINAPI" hidden="1">{#N/A,#N/A,FALSE,"Planilha";#N/A,#N/A,FALSE,"Resumo";#N/A,#N/A,FALSE,"Fisico";#N/A,#N/A,FALSE,"Financeiro";#N/A,#N/A,FALSE,"Financeiro"}</definedName>
    <definedName name="SUB" localSheetId="6">#REF!</definedName>
    <definedName name="SUB" localSheetId="1">#REF!</definedName>
    <definedName name="SUB" localSheetId="4">#REF!</definedName>
    <definedName name="SUB" localSheetId="2">#REF!</definedName>
    <definedName name="SUB">#REF!</definedName>
    <definedName name="SUB_2">"$#REF!.$F$78"</definedName>
    <definedName name="SUB_3">"$#REF!.$F$78"</definedName>
    <definedName name="SUB_4">"$#REF!.$F$78"</definedName>
    <definedName name="SUB_5">"$#REF!.$F$78"</definedName>
    <definedName name="SUB_6">"$#REF!.$F$78"</definedName>
    <definedName name="SUB_7">"$#REF!.$F$78"</definedName>
    <definedName name="SUB_TRECHO" localSheetId="1">#REF!</definedName>
    <definedName name="SUB_TRECHO" localSheetId="2">#REF!</definedName>
    <definedName name="SUB_TRECHO">#REF!</definedName>
    <definedName name="SUBT" localSheetId="6">#REF!</definedName>
    <definedName name="SUBT" localSheetId="1">#REF!</definedName>
    <definedName name="SUBT" localSheetId="4">#REF!</definedName>
    <definedName name="SUBT" localSheetId="2">#REF!</definedName>
    <definedName name="SUBT">#REF!</definedName>
    <definedName name="SUBT_2">"$#REF!.#REF!$#REF!"</definedName>
    <definedName name="SUBT_3">"$#REF!.#REF!$#REF!"</definedName>
    <definedName name="SUBT_4">"$#REF!.#REF!$#REF!"</definedName>
    <definedName name="SUBT_5">"$#REF!.#REF!$#REF!"</definedName>
    <definedName name="SUBT_6">"$#REF!.#REF!$#REF!"</definedName>
    <definedName name="SUBT_7">"$#REF!.#REF!$#REF!"</definedName>
    <definedName name="SUBTO" localSheetId="6">#REF!</definedName>
    <definedName name="SUBTO" localSheetId="1">#REF!</definedName>
    <definedName name="SUBTO" localSheetId="4">#REF!</definedName>
    <definedName name="SUBTO" localSheetId="2">#REF!</definedName>
    <definedName name="SUBTO">#REF!</definedName>
    <definedName name="SUBTO_2">"$#REF!.$F$121"</definedName>
    <definedName name="SUBTO_3">"$#REF!.$F$121"</definedName>
    <definedName name="SUBTO_4">"$#REF!.$F$121"</definedName>
    <definedName name="SUBTO_5">"$#REF!.$F$121"</definedName>
    <definedName name="SUBTO_6">"$#REF!.$F$121"</definedName>
    <definedName name="SUBTO_7">"$#REF!.$F$121"</definedName>
    <definedName name="SUMMERY" localSheetId="1">#REF!</definedName>
    <definedName name="SUMMERY" localSheetId="2">#REF!</definedName>
    <definedName name="SUMMERY">#REF!</definedName>
    <definedName name="TABLE_1">NA()</definedName>
    <definedName name="TABLE_10_1">NA()</definedName>
    <definedName name="TABLE_11_1">NA()</definedName>
    <definedName name="TABLE_12_1">NA()</definedName>
    <definedName name="TABLE_13_1">NA()</definedName>
    <definedName name="TABLE_14_1">NA()</definedName>
    <definedName name="TABLE_15_1">NA()</definedName>
    <definedName name="TABLE_16_1">NA()</definedName>
    <definedName name="TABLE_2_1">NA()</definedName>
    <definedName name="TABLE_3_1">NA()</definedName>
    <definedName name="TABLE_4_1">NA()</definedName>
    <definedName name="TABLE_5_1">NA()</definedName>
    <definedName name="TABLE_6_1">NA()</definedName>
    <definedName name="TABLE_7_1">NA()</definedName>
    <definedName name="TABLE_8_1">NA()</definedName>
    <definedName name="TABLE_9_1">NA()</definedName>
    <definedName name="Tanque_lavar_roupa">"$#REF!.$#REF!$#REF!"</definedName>
    <definedName name="Tanque_premoldado">"$#REF!.$#REF!$#REF!"</definedName>
    <definedName name="Teor">[15]Teor!$A$3:$A$7</definedName>
    <definedName name="teste" localSheetId="6">#REF!</definedName>
    <definedName name="teste" localSheetId="1">#REF!</definedName>
    <definedName name="teste" localSheetId="4">#REF!</definedName>
    <definedName name="teste" localSheetId="2">#REF!</definedName>
    <definedName name="teste">#REF!</definedName>
    <definedName name="teste1" localSheetId="6">#REF!</definedName>
    <definedName name="teste1" localSheetId="1">#REF!</definedName>
    <definedName name="teste1" localSheetId="4">#REF!</definedName>
    <definedName name="teste1" localSheetId="2">#REF!</definedName>
    <definedName name="teste1">#REF!</definedName>
    <definedName name="teste2" localSheetId="6">#REF!</definedName>
    <definedName name="teste2" localSheetId="1">#REF!</definedName>
    <definedName name="teste2" localSheetId="4">#REF!</definedName>
    <definedName name="teste2" localSheetId="2">#REF!</definedName>
    <definedName name="teste2">#REF!</definedName>
    <definedName name="teste3" localSheetId="1">#REF!</definedName>
    <definedName name="teste3" localSheetId="4">#REF!</definedName>
    <definedName name="teste3" localSheetId="2">#REF!</definedName>
    <definedName name="teste3">#REF!</definedName>
    <definedName name="_xlnm.Print_Titles" localSheetId="0">ORÇAMENTO!$6:$34</definedName>
    <definedName name="_xlnm.Print_Titles" localSheetId="2">'SUMÁRIO GERAL (2)'!$1:$14</definedName>
    <definedName name="TOTAL" localSheetId="1">#REF!</definedName>
    <definedName name="TOTAL" localSheetId="2">#REF!</definedName>
    <definedName name="TOTAL">#REF!</definedName>
    <definedName name="TOTAL_GERAL" localSheetId="1">#REF!</definedName>
    <definedName name="TOTAL_GERAL" localSheetId="4">#REF!</definedName>
    <definedName name="TOTAL_GERAL" localSheetId="2">#REF!</definedName>
    <definedName name="TOTAL_GERAL">#REF!</definedName>
    <definedName name="TOTAL_GERAL_2">"'file:///d:/obra%20andrade/bm%2002%20-%20cs/drenagem-bm02.xls'#$''.$ca$79"</definedName>
    <definedName name="TOTAL_GERAL_3">"'file:///d:/obra%20andrade/bm%2002%20-%20cs/drenagem-bm02.xls'#$''.$ca$79"</definedName>
    <definedName name="TOTAL_GERAL_4">"'file:///d:/obra%20andrade/bm%2002%20-%20cs/drenagem-bm02.xls'#$''.$ca$79"</definedName>
    <definedName name="TOTAL_GERAL_5">"'file:///d:/obra%20andrade/bm%2002%20-%20cs/drenagem-bm02.xls'#$''.$ca$79"</definedName>
    <definedName name="TOTAL_GERAL_6">"'file:///d:/obra%20andrade/bm%2002%20-%20cs/drenagem-bm02.xls'#$''.$ca$79"</definedName>
    <definedName name="TOTAL_GERAL_7">"'file:///d:/obra%20andrade/bm%2002%20-%20cs/drenagem-bm02.xls'#$''.$ca$79"</definedName>
    <definedName name="TOTAL_RESUMO" localSheetId="1">#REF!</definedName>
    <definedName name="TOTAL_RESUMO" localSheetId="4">#REF!</definedName>
    <definedName name="TOTAL_RESUMO" localSheetId="2">#REF!</definedName>
    <definedName name="TOTAL_RESUMO">#REF!</definedName>
    <definedName name="TOTAL_RESUMO_2">"'file:///d:/obra%20andrade/bm%2002%20-%20cs/drenagem-bm02.xls'#$''.$e$10"</definedName>
    <definedName name="TOTAL_RESUMO_3">"'file:///d:/obra%20andrade/bm%2002%20-%20cs/drenagem-bm02.xls'#$''.$e$10"</definedName>
    <definedName name="TOTAL_RESUMO_4">"'file:///d:/obra%20andrade/bm%2002%20-%20cs/drenagem-bm02.xls'#$''.$e$10"</definedName>
    <definedName name="TOTAL_RESUMO_5">"'file:///d:/obra%20andrade/bm%2002%20-%20cs/drenagem-bm02.xls'#$''.$e$10"</definedName>
    <definedName name="TOTAL_RESUMO_6">"'file:///d:/obra%20andrade/bm%2002%20-%20cs/drenagem-bm02.xls'#$''.$e$10"</definedName>
    <definedName name="TOTAL_RESUMO_7">"'file:///d:/obra%20andrade/bm%2002%20-%20cs/drenagem-bm02.xls'#$''.$e$10"</definedName>
    <definedName name="totee_3" localSheetId="1">#REF!</definedName>
    <definedName name="totee_3" localSheetId="4">#REF!</definedName>
    <definedName name="totee_3" localSheetId="2">#REF!</definedName>
    <definedName name="totee_3">#REF!</definedName>
    <definedName name="totee1" localSheetId="1">#REF!</definedName>
    <definedName name="totee1" localSheetId="4">#REF!</definedName>
    <definedName name="totee1" localSheetId="2">#REF!</definedName>
    <definedName name="totee1">#REF!</definedName>
    <definedName name="totee2" localSheetId="1">#REF!</definedName>
    <definedName name="totee2" localSheetId="4">#REF!</definedName>
    <definedName name="totee2" localSheetId="2">#REF!</definedName>
    <definedName name="totee2">#REF!</definedName>
    <definedName name="TOTMAT_EE1" localSheetId="1">#REF!</definedName>
    <definedName name="TOTMAT_EE1" localSheetId="4">#REF!</definedName>
    <definedName name="TOTMAT_EE1" localSheetId="2">#REF!</definedName>
    <definedName name="TOTMAT_EE1">#REF!</definedName>
    <definedName name="TOTMAT_EE2" localSheetId="1">#REF!</definedName>
    <definedName name="TOTMAT_EE2" localSheetId="4">#REF!</definedName>
    <definedName name="TOTMAT_EE2" localSheetId="2">#REF!</definedName>
    <definedName name="TOTMAT_EE2">#REF!</definedName>
    <definedName name="TOTMAT_EE3" localSheetId="1">#REF!</definedName>
    <definedName name="TOTMAT_EE3" localSheetId="4">#REF!</definedName>
    <definedName name="TOTMAT_EE3" localSheetId="2">#REF!</definedName>
    <definedName name="TOTMAT_EE3">#REF!</definedName>
    <definedName name="TOTSER_EE1" localSheetId="1">#REF!</definedName>
    <definedName name="TOTSER_EE1" localSheetId="4">#REF!</definedName>
    <definedName name="TOTSER_EE1" localSheetId="2">#REF!</definedName>
    <definedName name="TOTSER_EE1">#REF!</definedName>
    <definedName name="TOTSER_EE2" localSheetId="1">#REF!</definedName>
    <definedName name="TOTSER_EE2" localSheetId="4">#REF!</definedName>
    <definedName name="TOTSER_EE2" localSheetId="2">#REF!</definedName>
    <definedName name="TOTSER_EE2">#REF!</definedName>
    <definedName name="TOTSER_EE3" localSheetId="1">#REF!</definedName>
    <definedName name="TOTSER_EE3" localSheetId="4">#REF!</definedName>
    <definedName name="TOTSER_EE3" localSheetId="2">#REF!</definedName>
    <definedName name="TOTSER_EE3">#REF!</definedName>
    <definedName name="TPM" localSheetId="1">#REF!</definedName>
    <definedName name="TPM" localSheetId="2">#REF!</definedName>
    <definedName name="TPM">#REF!</definedName>
    <definedName name="TRÂNS_SEG_EMISS2" localSheetId="1">#REF!</definedName>
    <definedName name="TRÂNS_SEG_EMISS2" localSheetId="4">#REF!</definedName>
    <definedName name="TRÂNS_SEG_EMISS2" localSheetId="2">#REF!</definedName>
    <definedName name="TRÂNS_SEG_EMISS2">#REF!</definedName>
    <definedName name="TRÂNS_SEG_EMISS3" localSheetId="1">#REF!</definedName>
    <definedName name="TRÂNS_SEG_EMISS3" localSheetId="4">#REF!</definedName>
    <definedName name="TRÂNS_SEG_EMISS3" localSheetId="2">#REF!</definedName>
    <definedName name="TRÂNS_SEG_EMISS3">#REF!</definedName>
    <definedName name="TRÂNS_SEGU" localSheetId="1">#REF!</definedName>
    <definedName name="TRÂNS_SEGU" localSheetId="4">#REF!</definedName>
    <definedName name="TRÂNS_SEGU" localSheetId="2">#REF!</definedName>
    <definedName name="TRÂNS_SEGU">#REF!</definedName>
    <definedName name="TRÂNS_SEGURANÇA" localSheetId="1">#REF!</definedName>
    <definedName name="TRÂNS_SEGURANÇA" localSheetId="4">#REF!</definedName>
    <definedName name="TRÂNS_SEGURANÇA" localSheetId="2">#REF!</definedName>
    <definedName name="TRÂNS_SEGURANÇA">#REF!</definedName>
    <definedName name="TRAV_EMISS3_S" localSheetId="1">#REF!</definedName>
    <definedName name="TRAV_EMISS3_S" localSheetId="4">#REF!</definedName>
    <definedName name="TRAV_EMISS3_S" localSheetId="2">#REF!</definedName>
    <definedName name="TRAV_EMISS3_S">#REF!</definedName>
    <definedName name="UNIT" localSheetId="1">#REF!</definedName>
    <definedName name="UNIT" localSheetId="2">#REF!</definedName>
    <definedName name="UNIT">#REF!</definedName>
    <definedName name="v" localSheetId="1">[15]Equipamentos!#REF!</definedName>
    <definedName name="v" localSheetId="2">[15]Equipamentos!#REF!</definedName>
    <definedName name="v">[15]Equipamentos!#REF!</definedName>
    <definedName name="Vazios">[15]Teor!$B$3:$B$7</definedName>
    <definedName name="verde" localSheetId="1">#REF!</definedName>
    <definedName name="verde" localSheetId="2">#REF!</definedName>
    <definedName name="verde">#REF!</definedName>
    <definedName name="verdepav" localSheetId="1">#REF!</definedName>
    <definedName name="verdepav" localSheetId="2">#REF!</definedName>
    <definedName name="verdepav">#REF!</definedName>
    <definedName name="Verga">"$#REF!.$#REF!$#REF!"</definedName>
    <definedName name="vv" localSheetId="1">#N/A</definedName>
    <definedName name="vv" localSheetId="2">#N/A</definedName>
    <definedName name="vv">vv</definedName>
    <definedName name="WEWRWR" localSheetId="1">#N/A</definedName>
    <definedName name="WEWRWR" localSheetId="2">#N/A</definedName>
    <definedName name="WEWRWR">WEWRWR</definedName>
    <definedName name="WEWRWRE" localSheetId="1">#N/A</definedName>
    <definedName name="WEWRWRE" localSheetId="2">#N/A</definedName>
    <definedName name="WEWRWRE">WEWRWRE</definedName>
    <definedName name="wrn.Orçamento." localSheetId="6" hidden="1">{#N/A,#N/A,FALSE,"Planilha";#N/A,#N/A,FALSE,"Resumo";#N/A,#N/A,FALSE,"Fisico";#N/A,#N/A,FALSE,"Financeiro";#N/A,#N/A,FALSE,"Financeiro"}</definedName>
    <definedName name="wrn.Orçamento." localSheetId="4" hidden="1">{#N/A,#N/A,FALSE,"Planilha";#N/A,#N/A,FALSE,"Resumo";#N/A,#N/A,FALSE,"Fisico";#N/A,#N/A,FALSE,"Financeiro";#N/A,#N/A,FALSE,"Financeiro"}</definedName>
    <definedName name="wrn.Orçamento." hidden="1">{#N/A,#N/A,FALSE,"Planilha";#N/A,#N/A,FALSE,"Resumo";#N/A,#N/A,FALSE,"Fisico";#N/A,#N/A,FALSE,"Financeiro";#N/A,#N/A,FALSE,"Financeiro"}</definedName>
    <definedName name="x" localSheetId="1">[15]Equipamentos!#REF!</definedName>
    <definedName name="x" localSheetId="2">[15]Equipamentos!#REF!</definedName>
    <definedName name="x">[15]Equipamentos!#REF!</definedName>
    <definedName name="XXX" localSheetId="1">#N/A</definedName>
    <definedName name="XXX" localSheetId="2">#N/A</definedName>
    <definedName name="XXX">XXX</definedName>
    <definedName name="XXXX" localSheetId="1">#N/A</definedName>
    <definedName name="XXXX" localSheetId="2">#N/A</definedName>
    <definedName name="XXXX">XXXX</definedName>
  </definedNames>
  <calcPr calcId="144525" fullPrecision="0"/>
</workbook>
</file>

<file path=xl/sharedStrings.xml><?xml version="1.0" encoding="utf-8"?>
<sst xmlns="http://schemas.openxmlformats.org/spreadsheetml/2006/main" count="403">
  <si>
    <t>OBRA: DRENAGEM E PAVIMENTAÇÃO NO BAIRRO SENADOR HÉLIO CAMPOS</t>
  </si>
  <si>
    <t>ENDEREÇO: MUNICÍPIO DE BOA VISTA - RR</t>
  </si>
  <si>
    <t>ORÇAMENTO BÁSICO</t>
  </si>
  <si>
    <t>ITEM</t>
  </si>
  <si>
    <t>REFERÊNCIA</t>
  </si>
  <si>
    <t xml:space="preserve">DISCRIMINAÇÃO DOS SERVIÇOS </t>
  </si>
  <si>
    <t>UNID.</t>
  </si>
  <si>
    <t>QUANT.</t>
  </si>
  <si>
    <t>PREÇO (R$)</t>
  </si>
  <si>
    <t>SICRO AM JUL/12</t>
  </si>
  <si>
    <t>SINAPI DEZ/12</t>
  </si>
  <si>
    <t>UNIT.+BDI 30%</t>
  </si>
  <si>
    <t>TOTAL</t>
  </si>
  <si>
    <t>UNIT. S/ BDI</t>
  </si>
  <si>
    <t>SERVIÇOS AUXILIARES E ADMINISTRATIVO</t>
  </si>
  <si>
    <t>1.1</t>
  </si>
  <si>
    <t>Equipe Técnica de Administração da Obra ( salário + encargos sociais de 122,82%)</t>
  </si>
  <si>
    <t>mês</t>
  </si>
  <si>
    <t>-</t>
  </si>
  <si>
    <t>1.2</t>
  </si>
  <si>
    <t>Lei 5.194/66 - Resolução n°397</t>
  </si>
  <si>
    <t>Engenheiro Residente</t>
  </si>
  <si>
    <t>1.4</t>
  </si>
  <si>
    <t>Técnico de Segurança</t>
  </si>
  <si>
    <t>1.5</t>
  </si>
  <si>
    <t>SINDUSCON/RR</t>
  </si>
  <si>
    <t>Mestre de Obras</t>
  </si>
  <si>
    <t>1.6</t>
  </si>
  <si>
    <t>Almoxarife</t>
  </si>
  <si>
    <t>1.7</t>
  </si>
  <si>
    <t>Vigilância do Canteiro de Obras</t>
  </si>
  <si>
    <t>1.8</t>
  </si>
  <si>
    <t>Zelador do Canteiro da Obra (conservaçãoe manutenção)</t>
  </si>
  <si>
    <t>PROJETOS DE ENGENHARIA E TRABALHO SÓCIO AMBIENTAL</t>
  </si>
  <si>
    <t>2.1</t>
  </si>
  <si>
    <t>(até 3,0%)</t>
  </si>
  <si>
    <t>Projeto Executivo de Engenharia</t>
  </si>
  <si>
    <t>unid.</t>
  </si>
  <si>
    <t>SERVIÇOS INICIAIS</t>
  </si>
  <si>
    <t>3.1</t>
  </si>
  <si>
    <t>74209/001</t>
  </si>
  <si>
    <t>Placa da obra</t>
  </si>
  <si>
    <t>m²</t>
  </si>
  <si>
    <t>3.2</t>
  </si>
  <si>
    <t>Instalações provisórias de apoio da obra</t>
  </si>
  <si>
    <t>3.2.1</t>
  </si>
  <si>
    <t>74242/001</t>
  </si>
  <si>
    <t>Canteiro de Obras</t>
  </si>
  <si>
    <t>3.2.2</t>
  </si>
  <si>
    <t>74142/04</t>
  </si>
  <si>
    <t>Cerca de arame farpado com estacas de concreto 11 fios</t>
  </si>
  <si>
    <t>un</t>
  </si>
  <si>
    <t>3.2.3</t>
  </si>
  <si>
    <t>Desmobilização - ( 0,5% )</t>
  </si>
  <si>
    <t>ENCARGOS COMPLEMENTARES MÃO DE OBRA DA PRODUÇÃO</t>
  </si>
  <si>
    <t>4.1</t>
  </si>
  <si>
    <t>Vale Transporte</t>
  </si>
  <si>
    <t>4.2</t>
  </si>
  <si>
    <t>Refeição Mínima (Café da Manhã)</t>
  </si>
  <si>
    <t>4.3</t>
  </si>
  <si>
    <t>Refeição (Por Turno de Trabalho)</t>
  </si>
  <si>
    <t>4.4</t>
  </si>
  <si>
    <t>EPI (Equipamento de Proteção Individual)</t>
  </si>
  <si>
    <t>4.5</t>
  </si>
  <si>
    <t>Consultas e Exames</t>
  </si>
  <si>
    <t>DRENAGEM PLUVIAL</t>
  </si>
  <si>
    <t>5.2.1</t>
  </si>
  <si>
    <t>COMP 003</t>
  </si>
  <si>
    <t>Locação e nivelamento de rede</t>
  </si>
  <si>
    <t>m</t>
  </si>
  <si>
    <t>5.2.2</t>
  </si>
  <si>
    <t>Cadastro da obra  " As Built "</t>
  </si>
  <si>
    <t>5.2.3</t>
  </si>
  <si>
    <t>73962/004</t>
  </si>
  <si>
    <t>Escavação (retroescavadeira) vala não escor. mat 1ª , 1,50 &lt;prof. &lt; 3,0m</t>
  </si>
  <si>
    <t>m³</t>
  </si>
  <si>
    <t>5.2.4</t>
  </si>
  <si>
    <t>73965/010</t>
  </si>
  <si>
    <t>Escavação manual vala não escor. mat 1ª  prof. &lt; 1,5m</t>
  </si>
  <si>
    <t>5.2.5</t>
  </si>
  <si>
    <t>Escavação mecanica material de baixo suporte vala escor. , 1,50 &lt;prof. &lt; 3,0m</t>
  </si>
  <si>
    <t>5.2.6</t>
  </si>
  <si>
    <t>Acerto e verififcação do nivelamento do fundo da vala</t>
  </si>
  <si>
    <t>5.2.7</t>
  </si>
  <si>
    <t>Lastro de Areia</t>
  </si>
  <si>
    <t>m3</t>
  </si>
  <si>
    <t>5.2.8</t>
  </si>
  <si>
    <t>74015/001</t>
  </si>
  <si>
    <t>Aterro de vala com mat de empréstimo. Compactado mecanicamente em camadas de 0,20 cm à 100 % PN.</t>
  </si>
  <si>
    <t>5.2.9</t>
  </si>
  <si>
    <t>Aquisição (idenização) de material de jazida (in loco)</t>
  </si>
  <si>
    <t>5.2.10</t>
  </si>
  <si>
    <t>74152/001</t>
  </si>
  <si>
    <t>Corte de material de jazida</t>
  </si>
  <si>
    <t>5.2.11</t>
  </si>
  <si>
    <t>Transporte local de material de jazida, dmt = 18,00 km</t>
  </si>
  <si>
    <t>M3/KM</t>
  </si>
  <si>
    <t>5.2.12</t>
  </si>
  <si>
    <t>Reaterro de vala com aproveitamento do mat. Compactado meca nicamente em camadas de 0,20 cm à 95 % PN.</t>
  </si>
  <si>
    <t>5.2.13</t>
  </si>
  <si>
    <t>74207/001</t>
  </si>
  <si>
    <t>Bota fora de material escavado  dmt =  10 km</t>
  </si>
  <si>
    <t>5.2.14</t>
  </si>
  <si>
    <t>73877/002</t>
  </si>
  <si>
    <t>Escoramento descontinuo</t>
  </si>
  <si>
    <t>m2</t>
  </si>
  <si>
    <t>5.2.15</t>
  </si>
  <si>
    <t>Fornec. e assent. de tubo de concreto - CA 1 s/ berço de areia</t>
  </si>
  <si>
    <t>5.2.15.1</t>
  </si>
  <si>
    <t>73730  7760</t>
  </si>
  <si>
    <t>Ø 300 mm - CS</t>
  </si>
  <si>
    <t>5.2.15.2</t>
  </si>
  <si>
    <t>73722 7762</t>
  </si>
  <si>
    <t>Ø 600 mm</t>
  </si>
  <si>
    <t>5.2.15.3</t>
  </si>
  <si>
    <t>73720 7763</t>
  </si>
  <si>
    <t>Ø 800 mm</t>
  </si>
  <si>
    <t>5.2.15.4</t>
  </si>
  <si>
    <t>73721 7765</t>
  </si>
  <si>
    <t>Ø 1.000 mm</t>
  </si>
  <si>
    <t>5.2.15.5</t>
  </si>
  <si>
    <t>73719 7766</t>
  </si>
  <si>
    <t>Ø 1.200 mm</t>
  </si>
  <si>
    <t>5.2.15.6</t>
  </si>
  <si>
    <t>Transporte de tubos de concreto DMT até 18 Km</t>
  </si>
  <si>
    <t>T/KM</t>
  </si>
  <si>
    <t>5.2.15.7</t>
  </si>
  <si>
    <t>Carga e decarga de tubos de concreto</t>
  </si>
  <si>
    <t xml:space="preserve">T </t>
  </si>
  <si>
    <t>5.2.16</t>
  </si>
  <si>
    <t>Poço de Visita para coletor de águas pluviais c/ tampão</t>
  </si>
  <si>
    <t>5.2.16.2</t>
  </si>
  <si>
    <t>74124/002</t>
  </si>
  <si>
    <t>dn = 600 mm</t>
  </si>
  <si>
    <t>5.2.16.3</t>
  </si>
  <si>
    <t>74124/004</t>
  </si>
  <si>
    <t>dn = 800 mm</t>
  </si>
  <si>
    <t>5.2.16.4</t>
  </si>
  <si>
    <t>74124/006</t>
  </si>
  <si>
    <t>dn = 1000 mm</t>
  </si>
  <si>
    <t>5.2.16.5</t>
  </si>
  <si>
    <t>74124/008</t>
  </si>
  <si>
    <t>dn = 1200 mm</t>
  </si>
  <si>
    <t>5.2.17</t>
  </si>
  <si>
    <t>74206/002</t>
  </si>
  <si>
    <t>Caixa de ralo tipo  boca de lobo  N1,  com grelha de concreto</t>
  </si>
  <si>
    <t>5.2.18</t>
  </si>
  <si>
    <t>COMP 001</t>
  </si>
  <si>
    <t>Recomposição de ligações prediais de água</t>
  </si>
  <si>
    <t>5.2.19</t>
  </si>
  <si>
    <t>74219/001</t>
  </si>
  <si>
    <t>Passadiço de madeira para pedestre</t>
  </si>
  <si>
    <t>5.2.20</t>
  </si>
  <si>
    <t>73607 / 6240</t>
  </si>
  <si>
    <t>Tampão em Ferro Fundido</t>
  </si>
  <si>
    <t>5.2.21</t>
  </si>
  <si>
    <t>COMP 002</t>
  </si>
  <si>
    <t>Sinalização de segurança diurna</t>
  </si>
  <si>
    <t>5.2.22</t>
  </si>
  <si>
    <t>74221/001</t>
  </si>
  <si>
    <t>Sinalização de segurança noturna</t>
  </si>
  <si>
    <t>5.2.23</t>
  </si>
  <si>
    <t>2 S 04 201 01</t>
  </si>
  <si>
    <t>Boca de bueiro dn = 1500mm</t>
  </si>
  <si>
    <t>TERRAPLENAGEM</t>
  </si>
  <si>
    <t>6.1</t>
  </si>
  <si>
    <t>Locação da obra</t>
  </si>
  <si>
    <t>6.2</t>
  </si>
  <si>
    <t>73822/002</t>
  </si>
  <si>
    <t>Limpeza mecanizada com moto niveladora da área de intervenção.</t>
  </si>
  <si>
    <t>6.3</t>
  </si>
  <si>
    <t>74205/001</t>
  </si>
  <si>
    <t xml:space="preserve">Escavação com trator de esteira (Abertura de caixa) </t>
  </si>
  <si>
    <t>6.4</t>
  </si>
  <si>
    <t>74010/001</t>
  </si>
  <si>
    <t>Carga e descarga mecânica de solo para bota fora</t>
  </si>
  <si>
    <t>6.5</t>
  </si>
  <si>
    <t>74204/001</t>
  </si>
  <si>
    <t>Transporte de material de bota fora - dmt = 6 km</t>
  </si>
  <si>
    <t>6.6</t>
  </si>
  <si>
    <t>Regularização e compactação de sub-leito</t>
  </si>
  <si>
    <t>6.7</t>
  </si>
  <si>
    <t>74005/002</t>
  </si>
  <si>
    <t xml:space="preserve">Compactacao mecanica c/ controle do gc&gt;=95% do pn </t>
  </si>
  <si>
    <t>6.8</t>
  </si>
  <si>
    <t>PAVIMENTAÇÃO</t>
  </si>
  <si>
    <t>7.1</t>
  </si>
  <si>
    <t>Execução de sub base estabilizada, incl. espalhamento, homoge -nização, umedecimento e compactação</t>
  </si>
  <si>
    <t>7.2</t>
  </si>
  <si>
    <t>7.3</t>
  </si>
  <si>
    <t>7.4</t>
  </si>
  <si>
    <t>7.5</t>
  </si>
  <si>
    <t>Execução de base estabilizada, incl. espalhamento, homogenização,  umedecimento e compactação</t>
  </si>
  <si>
    <t>7.6</t>
  </si>
  <si>
    <t>7.7</t>
  </si>
  <si>
    <t>7.8</t>
  </si>
  <si>
    <t>7.9</t>
  </si>
  <si>
    <t>Execução de imprimadura mecânica com CM-30, taxa de 1,2L/m2</t>
  </si>
  <si>
    <t>7.10</t>
  </si>
  <si>
    <t>Pintura de Ligação utilizando RR- 2C</t>
  </si>
  <si>
    <t>7.11</t>
  </si>
  <si>
    <t>Execução de CBUQ espesura de 4,00cm, excl. transp. Da usina até pista</t>
  </si>
  <si>
    <t>ton</t>
  </si>
  <si>
    <t>7.12</t>
  </si>
  <si>
    <t>Transporte local de CBUQ, DMT =10km</t>
  </si>
  <si>
    <t>7.13</t>
  </si>
  <si>
    <t>7.14</t>
  </si>
  <si>
    <t>1 A 01 850 01</t>
  </si>
  <si>
    <t>Placa de Sinalização Vertical dn=0,40m Inclusive suporte de fixação</t>
  </si>
  <si>
    <t xml:space="preserve">SERVIÇOS  DE URBANIZAÇÃO </t>
  </si>
  <si>
    <t>8.1</t>
  </si>
  <si>
    <t>74223/001</t>
  </si>
  <si>
    <t>Fornec. e assentamento de meio fio de concreto</t>
  </si>
  <si>
    <t>8.2</t>
  </si>
  <si>
    <t>73791/001</t>
  </si>
  <si>
    <t>Pintura de meio fio com hidracor</t>
  </si>
  <si>
    <t>8.3</t>
  </si>
  <si>
    <t>74012/001</t>
  </si>
  <si>
    <t>Execução de sarjeta em concreto esp. =  8  x  40  cm</t>
  </si>
  <si>
    <t>8.4</t>
  </si>
  <si>
    <t>Aterro manual mat. de empréstimo, compactado cam. 0,20 cm (banqueta)</t>
  </si>
  <si>
    <t>8.5</t>
  </si>
  <si>
    <t>73892/001</t>
  </si>
  <si>
    <t>Calçada em concreto E=7,0cm c/seixo rolado, juntas riscadas a cada 1,0m</t>
  </si>
  <si>
    <t>8.6</t>
  </si>
  <si>
    <t>73923/002</t>
  </si>
  <si>
    <t>Camada de piso cimentada esp. =3 cm (com carimbo)</t>
  </si>
  <si>
    <t>8.7</t>
  </si>
  <si>
    <t>Limpeza final (varreção  e remoção de residuo de obra)</t>
  </si>
  <si>
    <t>TOTAL - 02</t>
  </si>
  <si>
    <t>TOTAL (R$)</t>
  </si>
  <si>
    <t>Boa Vista-RR, 26 de Fevereiro 2013.</t>
  </si>
  <si>
    <t xml:space="preserve">CONSTRUÇÃO DE CALÇADAS E MEIO-FIO NO BAIRRO CIDADE SATÉLITE </t>
  </si>
  <si>
    <t>ENDEREÇO:</t>
  </si>
  <si>
    <t>BAIRRO CIDADE SATÉLITE</t>
  </si>
  <si>
    <t>CONVÊNIO Nº:</t>
  </si>
  <si>
    <t>PRAZO DE EXECUÇÃO:</t>
  </si>
  <si>
    <t xml:space="preserve"> Nº 266/2014/MD/PCN/PMBV</t>
  </si>
  <si>
    <t>VALOR DO ORÇAMENTO</t>
  </si>
  <si>
    <t>Maio</t>
  </si>
  <si>
    <t>/2015</t>
  </si>
  <si>
    <t>REFORMA DA SEDE DA DEFENSORIA PÚBLICA DO ESTADO RORAIMA NO MUNICIPIO DE SÃO LUIZ DO ANAUA - DPE/RR</t>
  </si>
  <si>
    <t>AV. João Rodrigues com a Rua Dante de Oliveira</t>
  </si>
  <si>
    <t>90 DIAS</t>
  </si>
  <si>
    <t>ANEXOS</t>
  </si>
  <si>
    <t>ANEXO PB I:</t>
  </si>
  <si>
    <t>CD - ARQUIVO DIGITAL</t>
  </si>
  <si>
    <t>ANEXO PB II:</t>
  </si>
  <si>
    <t>ORÇAMENTO DESCRITIVO</t>
  </si>
  <si>
    <t>ANEXO PB III:</t>
  </si>
  <si>
    <t>PLANILHA ORÇAMENTÁRIA</t>
  </si>
  <si>
    <t>ANEXO PB IV:</t>
  </si>
  <si>
    <t>CRONOGRAMA FÍSICO-FINANCEIRO</t>
  </si>
  <si>
    <t>ANEXO PB V:</t>
  </si>
  <si>
    <t>CURVA ABC</t>
  </si>
  <si>
    <t>ANEXO PB VI:</t>
  </si>
  <si>
    <t>MEMÓRIA DE CÁLCULO</t>
  </si>
  <si>
    <t>ANEXO PB VII:</t>
  </si>
  <si>
    <t>COTAÇÕES</t>
  </si>
  <si>
    <t>ANEXO PB VIII:</t>
  </si>
  <si>
    <t>COMPOSIÇÕES AUXILIARES</t>
  </si>
  <si>
    <t>ANEXO PB IX:</t>
  </si>
  <si>
    <t>DETALHAMENTO DO BDI E ENCARGOS SOCIAIS</t>
  </si>
  <si>
    <t>ANEXO PB X:</t>
  </si>
  <si>
    <t>RELATÓRIO FOTOGRÁFICO</t>
  </si>
  <si>
    <t>ANEXO PB XI:</t>
  </si>
  <si>
    <t>ESPECIFICAÇÕES TÉCNICAS</t>
  </si>
  <si>
    <t>ANEXO PB XII:</t>
  </si>
  <si>
    <t>RESPONSABILIDADE TÉCNICA - (ART - Crea ou RRT - Cau)</t>
  </si>
  <si>
    <t>ANEXO PB XIII:</t>
  </si>
  <si>
    <t>LICENÇA AMBIENTAL</t>
  </si>
  <si>
    <t>ANEXO PB XIV:</t>
  </si>
  <si>
    <t>MODELO - PLACA DA OBRA</t>
  </si>
  <si>
    <t>ANEXO PB XV:</t>
  </si>
  <si>
    <t>MODELO - PLANILHA DE MEDIÇÃO</t>
  </si>
  <si>
    <t>ANEXO PB XVI:</t>
  </si>
  <si>
    <t>MODELO - RELATÓRIO FOTOGRÁFICO PARA MEDIÇÃO</t>
  </si>
  <si>
    <t>ANEXO PB XVII:</t>
  </si>
  <si>
    <t>PROJETOS-PLANTAS</t>
  </si>
  <si>
    <t>CALÇADA</t>
  </si>
  <si>
    <t>QUADRA</t>
  </si>
  <si>
    <t>MEIO-FIO INTERNO</t>
  </si>
  <si>
    <t>MEIO-FIO  EXTERNO</t>
  </si>
  <si>
    <t>CALÇADA      ( m²)</t>
  </si>
  <si>
    <r>
      <rPr>
        <b/>
        <sz val="11"/>
        <color indexed="8"/>
        <rFont val="Calibri"/>
        <charset val="134"/>
      </rPr>
      <t>000</t>
    </r>
    <r>
      <rPr>
        <b/>
        <sz val="12"/>
        <color indexed="9"/>
        <rFont val="Calibri"/>
        <charset val="134"/>
      </rPr>
      <t>.</t>
    </r>
  </si>
  <si>
    <t>OBRA: DRENAGEM E PAVIMENTAÇÃO NO BAIRRO CAÇARI</t>
  </si>
  <si>
    <t>ITEM: COMP 001</t>
  </si>
  <si>
    <t>UN: m</t>
  </si>
  <si>
    <t>TUBO DE CONCRETO para dreno, concreto simples, rejuntado
com argamassa de cimento e areia sem peneirar no traço 1:3 - Diâmetro de 300 mm</t>
  </si>
  <si>
    <t>SINAPI</t>
  </si>
  <si>
    <t>SINAPI REFERENCIAL 73879 INSUMO 7760</t>
  </si>
  <si>
    <t>MÃO DE OBRA</t>
  </si>
  <si>
    <t>UN</t>
  </si>
  <si>
    <t>COEF.</t>
  </si>
  <si>
    <t>CUSTO UNIT.</t>
  </si>
  <si>
    <t>CUSTO TOTAL</t>
  </si>
  <si>
    <t>Ajudante</t>
  </si>
  <si>
    <t>h</t>
  </si>
  <si>
    <t>Pedreiro</t>
  </si>
  <si>
    <t xml:space="preserve">SUB TOTAL </t>
  </si>
  <si>
    <t>TOTAL (A) (PREÇO SINAPI, INCLUSO ENCARGOS SOCIAIS 119,92%)</t>
  </si>
  <si>
    <t>MATERIAL/SUB-CONTRATADO</t>
  </si>
  <si>
    <t xml:space="preserve">COEF. </t>
  </si>
  <si>
    <t>Tubo de concreto armado classe PA-2 para águas pluviais (diâmetro da seção: 300 mm)</t>
  </si>
  <si>
    <t>Areia lavada tipo média</t>
  </si>
  <si>
    <t>Cimento Portland CP II E-32 (resistência: 32,00 MPa)</t>
  </si>
  <si>
    <t>kg</t>
  </si>
  <si>
    <t xml:space="preserve">TOTAL (B) </t>
  </si>
  <si>
    <t>PREÇO UNITÁRIO TOTAL (B.D.I. INCLUSO NA PLANÍLHA ORÇAMENTÁRIA)</t>
  </si>
  <si>
    <t>ITEM: COMP 002</t>
  </si>
  <si>
    <t>Sinalização Diurna com Tela tapume em pvc - 10 usos</t>
  </si>
  <si>
    <t>ORSE - Orçamento de Obras de Sergipe</t>
  </si>
  <si>
    <t>Carpinteiro</t>
  </si>
  <si>
    <t>Servente</t>
  </si>
  <si>
    <t>Aço CA-25 6,3 a 12,5 mm</t>
  </si>
  <si>
    <t>00051/ORSE</t>
  </si>
  <si>
    <t>Arame galvanizado liso 18 bwg - 1,24mm (0,009 kg/m)</t>
  </si>
  <si>
    <t>"0345"</t>
  </si>
  <si>
    <t>Areia grossa (AC - areia comercial )</t>
  </si>
  <si>
    <t>"0367"</t>
  </si>
  <si>
    <t>Brita 1 (9,5 a 19,0 mm)</t>
  </si>
  <si>
    <t>Brita 2 (19,0 a 25,0 mm)</t>
  </si>
  <si>
    <t>Cimento cp - 320 (50 kg)</t>
  </si>
  <si>
    <t>Desmoldante desmol (vedacit) ou separol (sika) - p/ formas de madeira - ou similar</t>
  </si>
  <si>
    <t>l</t>
  </si>
  <si>
    <t>Madeira mista serrada 7,5 x 7,5cm - 0,005800 m3/m (angelim, louro)</t>
  </si>
  <si>
    <t>01569/ORSE</t>
  </si>
  <si>
    <t>Madeira mista serrada - pinho 3ª - 2,5 x 10,0cm - 0,002580 m3/m</t>
  </si>
  <si>
    <t>01570/ORSE</t>
  </si>
  <si>
    <t>Madeira mista serrada - pinho 3ª - 2,5 x 30,0cm - 0,007742 m3/m</t>
  </si>
  <si>
    <t>01571/ORSE</t>
  </si>
  <si>
    <t>Pregos 16x24</t>
  </si>
  <si>
    <t>Tela tapume de polietileno estirado ( malha 80x40 e 65x40mm) h=1,20m</t>
  </si>
  <si>
    <t>UN: un</t>
  </si>
  <si>
    <t>RECOMPOSIÇÃO DE LIGAÇÕES PREDIAIS DE ÁGUA</t>
  </si>
  <si>
    <t>Encanador ou bombeiro hidráulico</t>
  </si>
  <si>
    <t>Ajudante de encanador</t>
  </si>
  <si>
    <t>TOTAL (A) (PREÇO SINAPI, INCLUSO ENCARGOS SOCIAIS 119,96%)</t>
  </si>
  <si>
    <t>Fita veda rosca em rolos 18mmX10m</t>
  </si>
  <si>
    <t>Joelho PVC com rosca 90g para água fria predial 3/4"</t>
  </si>
  <si>
    <t>Tubo PVC roscável EB-892 para água fria predial 3/4"</t>
  </si>
  <si>
    <t>CERCA DE SINALIZAÇÃO, INCLUSIVE PLACAS REUTILIZÁVEIS (DIURNA)</t>
  </si>
  <si>
    <t>SINAPI 6128 1213 4493 4506 5064</t>
  </si>
  <si>
    <t>Pontaletes 3 X 3"</t>
  </si>
  <si>
    <t>Sarrafo 1 X 4"</t>
  </si>
  <si>
    <t>Prego</t>
  </si>
  <si>
    <t>Tela plástica malha 10X10CMM p/ sinalização H=1,20</t>
  </si>
  <si>
    <t>Placa de sinalização reutiliz. em chapa galvanizada e metalom 20x30 pintada (a cada 20m)</t>
  </si>
  <si>
    <t>ITEM: COMP 003</t>
  </si>
  <si>
    <t>LOCAÇÃO E NIVELAMENTO PARA ASSENTAMENTO DE TUBULAÇÕES</t>
  </si>
  <si>
    <t xml:space="preserve">SINAPI 244 7592 2355 2358 7595 4509 4453 21140 1158 7247 7252 </t>
  </si>
  <si>
    <t>Auxiliar de topógrafo</t>
  </si>
  <si>
    <t>Topógrafo</t>
  </si>
  <si>
    <t>Desenhista</t>
  </si>
  <si>
    <t>Projetista</t>
  </si>
  <si>
    <t>Nivelador</t>
  </si>
  <si>
    <t>Estaca de madeira topografia - 2,5X10X70cm</t>
  </si>
  <si>
    <t>Piquete de madeira topografia - 5X5X30cm</t>
  </si>
  <si>
    <t>Papel milimetrado tamanho A-1 1,05X10m</t>
  </si>
  <si>
    <t>10m</t>
  </si>
  <si>
    <t>EQUIP./ OUTROS</t>
  </si>
  <si>
    <t>Caminhonete (hora)</t>
  </si>
  <si>
    <t>Custo horário do teodolito</t>
  </si>
  <si>
    <t>Custo horário do nível</t>
  </si>
  <si>
    <t>COMPOSIÇÃO ANALÍTICA DO BDI</t>
  </si>
  <si>
    <t>COMPOSIÇÃO</t>
  </si>
  <si>
    <t>Mínimo(%)</t>
  </si>
  <si>
    <t>Adotado  (%)</t>
  </si>
  <si>
    <t>Máximo  (%)</t>
  </si>
  <si>
    <t>1.0</t>
  </si>
  <si>
    <t>DESPESAS INDIRETAS(EXCETO TRIBUTOS E DESPESAS FINANCEIRAS) (X)</t>
  </si>
  <si>
    <t>Administração central</t>
  </si>
  <si>
    <t>Garantia</t>
  </si>
  <si>
    <t>1.3</t>
  </si>
  <si>
    <t>Riscos</t>
  </si>
  <si>
    <t>2.0</t>
  </si>
  <si>
    <t>TAXA REPRESENTATIVA DA INCIDÊNCIA DE IMPOSTOS (I)</t>
  </si>
  <si>
    <t>ISS (*Boa Vista/RR)- adoção à partir de maio/2009</t>
  </si>
  <si>
    <t>2.2</t>
  </si>
  <si>
    <t>PIS</t>
  </si>
  <si>
    <t>2.3</t>
  </si>
  <si>
    <t>COFINS</t>
  </si>
  <si>
    <t>2.4</t>
  </si>
  <si>
    <t>CPMF/CSS</t>
  </si>
  <si>
    <t>3.0</t>
  </si>
  <si>
    <t>DESPESAS FINANCEIRAS (Y)</t>
  </si>
  <si>
    <t>4.0</t>
  </si>
  <si>
    <t>LUCRO (Z)</t>
  </si>
  <si>
    <t>Fórmula:</t>
  </si>
  <si>
    <t>BDI=</t>
  </si>
  <si>
    <t>[(1+X)*(1+Y)*(1+Z)]</t>
  </si>
  <si>
    <t>-1    x 100</t>
  </si>
  <si>
    <t>( 1 - I )</t>
  </si>
  <si>
    <t>Mas como:</t>
  </si>
  <si>
    <t>(1+X)=</t>
  </si>
  <si>
    <t>(1+Z)=</t>
  </si>
  <si>
    <t>(1+Y)=</t>
  </si>
  <si>
    <t>(1-I)=</t>
  </si>
  <si>
    <t>Logo: Usando a Fórmula.</t>
  </si>
  <si>
    <t>-1    x100</t>
  </si>
  <si>
    <t>Simplificando a Fórmula temos que:</t>
  </si>
  <si>
    <t>Então:</t>
  </si>
  <si>
    <t xml:space="preserve">BDI   =  </t>
  </si>
</sst>
</file>

<file path=xl/styles.xml><?xml version="1.0" encoding="utf-8"?>
<styleSheet xmlns="http://schemas.openxmlformats.org/spreadsheetml/2006/main">
  <numFmts count="47">
    <numFmt numFmtId="43" formatCode="_(* #,##0.00_);_(* \(#,##0.00\);_(* &quot;-&quot;??_);_(@_)"/>
    <numFmt numFmtId="176" formatCode="#,##0.00&quot;%&quot;"/>
    <numFmt numFmtId="177" formatCode="&quot;R$ &quot;#,##0.00"/>
    <numFmt numFmtId="178" formatCode="&quot;R$ &quot;#,##0.00_);[Red]\(&quot;R$ &quot;#,##0.00\)"/>
    <numFmt numFmtId="179" formatCode="0.000%"/>
    <numFmt numFmtId="180" formatCode="0&quot;.&quot;0"/>
    <numFmt numFmtId="181" formatCode="_(&quot;R$ &quot;* #,##0.00_);_(&quot;R$ &quot;* \(#,##0.00\);_(&quot;R$ &quot;* &quot;-&quot;??_);_(@_)"/>
    <numFmt numFmtId="182" formatCode="&quot;R$ &quot;#,##0_);\(&quot;R$ &quot;#,##0\)"/>
    <numFmt numFmtId="183" formatCode="#,##0.00\ ;&quot; (&quot;#,##0.00\);&quot; -&quot;#\ ;@\ "/>
    <numFmt numFmtId="184" formatCode="&quot;R$&quot;\ #,##0_);[Red]\(&quot;R$&quot;\ #,##0\)"/>
    <numFmt numFmtId="185" formatCode="&quot;R$&quot;\ #,##0.00_);\(&quot;R$&quot;\ #,##0.00\)"/>
    <numFmt numFmtId="186" formatCode="[$-416]mmm\-yy;@"/>
    <numFmt numFmtId="42" formatCode="_(&quot;$&quot;* #,##0_);_(&quot;$&quot;* \(#,##0\);_(&quot;$&quot;* &quot;-&quot;_);_(@_)"/>
    <numFmt numFmtId="187" formatCode="_-&quot;R$&quot;\ * #,##0.00_-;\-&quot;R$&quot;\ * #,##0.00_-;_-&quot;R$&quot;\ * &quot;-&quot;??_-;_-@_-"/>
    <numFmt numFmtId="188" formatCode="0.0"/>
    <numFmt numFmtId="189" formatCode="_(&quot;R$&quot;* #,##0.00_);_(&quot;R$&quot;* \(#,##0.00\);_(&quot;R$&quot;* &quot;-&quot;??_);_(@_)"/>
    <numFmt numFmtId="44" formatCode="_(&quot;$&quot;* #,##0.00_);_(&quot;$&quot;* \(#,##0.00\);_(&quot;$&quot;* &quot;-&quot;??_);_(@_)"/>
    <numFmt numFmtId="190" formatCode="&quot; &quot;#,##0.00&quot; &quot;;&quot; (&quot;#,##0.00&quot;)&quot;;&quot; -&quot;#&quot; &quot;;&quot; &quot;@&quot; &quot;"/>
    <numFmt numFmtId="191" formatCode="_(&quot;Cr$&quot;* #,##0.00_);_(&quot;Cr$&quot;* \(#,##0.00\);_(&quot;Cr$&quot;* &quot;-&quot;??_);_(@_)"/>
    <numFmt numFmtId="192" formatCode="#,##0.0000&quot; - 1&quot;"/>
    <numFmt numFmtId="193" formatCode="#,##0.00\ &quot;unid.&quot;"/>
    <numFmt numFmtId="194" formatCode="[$-416]0%"/>
    <numFmt numFmtId="195" formatCode="&quot;R$ &quot;#,##0.00_);\(&quot;R$ &quot;#,##0.00\)"/>
    <numFmt numFmtId="196" formatCode="0\.0"/>
    <numFmt numFmtId="197" formatCode="0.00\ &quot;Mês&quot;"/>
    <numFmt numFmtId="198" formatCode="&quot;R$&quot;\ #,##0.00;[Red]\-&quot;R$&quot;\ #,##0.00"/>
    <numFmt numFmtId="199" formatCode="_(* #,##0.0000_);_(* \(#,##0.0000\);_(* &quot;-&quot;??_);_(@_)"/>
    <numFmt numFmtId="200" formatCode="_(&quot;R$ &quot;* #,##0_);_(&quot;R$ &quot;* \(#,##0\);_(&quot;R$ &quot;* &quot;-&quot;_);_(@_)"/>
    <numFmt numFmtId="201" formatCode="General_)"/>
    <numFmt numFmtId="202" formatCode="#."/>
    <numFmt numFmtId="203" formatCode="#,##0.0000&quot; - 1    x100&quot;"/>
    <numFmt numFmtId="204" formatCode="_-* #,##0.00\ _D_M_-;\-* #,##0.00\ _D_M_-;_-* &quot;-&quot;??\ _D_M_-;_-@_-"/>
    <numFmt numFmtId="205" formatCode="&quot;$&quot;#,##0\ ;\(&quot;$&quot;#,##0\)"/>
    <numFmt numFmtId="206" formatCode="_([$€-2]* #,##0.00_);_([$€-2]* \(#,##0.00\);_([$€-2]* &quot;-&quot;??_)"/>
    <numFmt numFmtId="207" formatCode="_-* #,##0.00_-;\-* #,##0.00_-;_-* &quot;-&quot;??_-;_-@_-"/>
    <numFmt numFmtId="208" formatCode="#,##0.000"/>
    <numFmt numFmtId="209" formatCode="#,##0.0000"/>
    <numFmt numFmtId="210" formatCode="&quot;R$&quot;\ #,##0.00"/>
    <numFmt numFmtId="211" formatCode="#,##0.00000"/>
    <numFmt numFmtId="212" formatCode="0.00###"/>
    <numFmt numFmtId="213" formatCode="_(* #,##0.00_);_(* \(#,##0.00\);_(* \-??_);_(@_)"/>
    <numFmt numFmtId="214" formatCode="_ * #,##0_ ;_ * \-#,##0_ ;_ * &quot;-&quot;_ ;_ @_ "/>
    <numFmt numFmtId="215" formatCode="_(* #,##0.00_);_(* \(#,##0.00\);_(* &quot;&quot;??_);_(@_)"/>
    <numFmt numFmtId="216" formatCode="0.0\ &quot;meses&quot;"/>
    <numFmt numFmtId="217" formatCode="0.0000"/>
    <numFmt numFmtId="218" formatCode="#,##0.00\ &quot;m²&quot;"/>
    <numFmt numFmtId="219" formatCode="0&quot;.&quot;0&quot;.&quot;0"/>
  </numFmts>
  <fonts count="81">
    <font>
      <sz val="10"/>
      <name val="Arial"/>
      <charset val="134"/>
    </font>
    <font>
      <sz val="10"/>
      <name val="Calibri"/>
      <charset val="134"/>
    </font>
    <font>
      <b/>
      <sz val="11"/>
      <name val="Calibri"/>
      <charset val="134"/>
    </font>
    <font>
      <b/>
      <sz val="10"/>
      <name val="Calibri"/>
      <charset val="134"/>
    </font>
    <font>
      <b/>
      <sz val="8"/>
      <color indexed="8"/>
      <name val="Verdana"/>
      <charset val="134"/>
    </font>
    <font>
      <sz val="8"/>
      <color indexed="8"/>
      <name val="Verdana"/>
      <charset val="134"/>
    </font>
    <font>
      <sz val="8"/>
      <name val="Verdana"/>
      <charset val="134"/>
    </font>
    <font>
      <b/>
      <sz val="8"/>
      <name val="Verdana"/>
      <charset val="134"/>
    </font>
    <font>
      <sz val="8"/>
      <color indexed="10"/>
      <name val="Verdana"/>
      <charset val="134"/>
    </font>
    <font>
      <b/>
      <sz val="10"/>
      <name val="Arial"/>
      <charset val="134"/>
    </font>
    <font>
      <sz val="11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sz val="11"/>
      <color indexed="10"/>
      <name val="Calibri"/>
      <charset val="134"/>
    </font>
    <font>
      <sz val="10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7.5"/>
      <color theme="1"/>
      <name val="Calibri"/>
      <charset val="134"/>
      <scheme val="minor"/>
    </font>
    <font>
      <sz val="11"/>
      <color theme="4"/>
      <name val="Calibri"/>
      <charset val="134"/>
      <scheme val="minor"/>
    </font>
    <font>
      <sz val="9"/>
      <color theme="1"/>
      <name val="Calibri"/>
      <charset val="134"/>
      <scheme val="minor"/>
    </font>
    <font>
      <b/>
      <sz val="9"/>
      <name val="Cambria"/>
      <charset val="134"/>
      <scheme val="major"/>
    </font>
    <font>
      <b/>
      <sz val="9"/>
      <color theme="1"/>
      <name val="Calibri"/>
      <charset val="134"/>
      <scheme val="minor"/>
    </font>
    <font>
      <b/>
      <sz val="24"/>
      <name val="Calibri"/>
      <charset val="134"/>
      <scheme val="minor"/>
    </font>
    <font>
      <sz val="10"/>
      <color theme="4"/>
      <name val="Calibri"/>
      <charset val="134"/>
      <scheme val="minor"/>
    </font>
    <font>
      <b/>
      <sz val="11"/>
      <name val="Calibri"/>
      <charset val="134"/>
      <scheme val="minor"/>
    </font>
    <font>
      <b/>
      <sz val="11"/>
      <color rgb="FFFF0000"/>
      <name val="Calibri"/>
      <charset val="134"/>
      <scheme val="minor"/>
    </font>
    <font>
      <b/>
      <sz val="9"/>
      <color theme="3"/>
      <name val="Cambria"/>
      <charset val="134"/>
      <scheme val="major"/>
    </font>
    <font>
      <sz val="10"/>
      <color indexed="62"/>
      <name val="Arial"/>
      <charset val="134"/>
    </font>
    <font>
      <b/>
      <sz val="10"/>
      <color indexed="62"/>
      <name val="Arial"/>
      <charset val="134"/>
    </font>
    <font>
      <sz val="10"/>
      <color indexed="10"/>
      <name val="Arial"/>
      <charset val="134"/>
    </font>
    <font>
      <sz val="12"/>
      <name val="Arial"/>
      <charset val="134"/>
    </font>
    <font>
      <sz val="11"/>
      <name val="Calibri"/>
      <charset val="134"/>
    </font>
    <font>
      <b/>
      <sz val="12"/>
      <name val="Calibri"/>
      <charset val="134"/>
    </font>
    <font>
      <b/>
      <sz val="9"/>
      <name val="Calibri"/>
      <charset val="134"/>
    </font>
    <font>
      <sz val="10"/>
      <color indexed="8"/>
      <name val="Arial"/>
      <charset val="134"/>
    </font>
    <font>
      <b/>
      <sz val="10"/>
      <color indexed="10"/>
      <name val="Arial"/>
      <charset val="134"/>
    </font>
    <font>
      <b/>
      <sz val="11"/>
      <color indexed="11"/>
      <name val="Calibri"/>
      <charset val="134"/>
    </font>
    <font>
      <sz val="11"/>
      <name val="Arial"/>
      <charset val="134"/>
    </font>
    <font>
      <b/>
      <sz val="12"/>
      <name val="Arial"/>
      <charset val="134"/>
    </font>
    <font>
      <sz val="12"/>
      <color indexed="10"/>
      <name val="Arial"/>
      <charset val="134"/>
    </font>
    <font>
      <sz val="11"/>
      <name val="‚l‚r ‚o–¾’©"/>
      <charset val="128"/>
    </font>
    <font>
      <sz val="8"/>
      <name val="MS Sans Serif"/>
      <charset val="134"/>
    </font>
    <font>
      <sz val="11"/>
      <color indexed="19"/>
      <name val="Calibri"/>
      <charset val="134"/>
    </font>
    <font>
      <sz val="1"/>
      <color indexed="18"/>
      <name val="Courier"/>
      <charset val="134"/>
    </font>
    <font>
      <b/>
      <sz val="18"/>
      <color indexed="56"/>
      <name val="Cambria"/>
      <charset val="134"/>
    </font>
    <font>
      <sz val="11"/>
      <color indexed="9"/>
      <name val="Calibri"/>
      <charset val="134"/>
    </font>
    <font>
      <sz val="11"/>
      <color indexed="62"/>
      <name val="Calibri"/>
      <charset val="134"/>
    </font>
    <font>
      <b/>
      <sz val="12"/>
      <color indexed="24"/>
      <name val="Arial"/>
      <charset val="134"/>
    </font>
    <font>
      <sz val="10"/>
      <name val="Courier"/>
      <charset val="134"/>
    </font>
    <font>
      <b/>
      <sz val="11"/>
      <name val="Helv"/>
      <charset val="134"/>
    </font>
    <font>
      <sz val="11"/>
      <color indexed="8"/>
      <name val="Arial"/>
      <charset val="134"/>
    </font>
    <font>
      <b/>
      <i/>
      <sz val="10"/>
      <name val="Arial"/>
      <charset val="134"/>
    </font>
    <font>
      <sz val="12"/>
      <color indexed="24"/>
      <name val="Arial"/>
      <charset val="134"/>
    </font>
    <font>
      <sz val="11"/>
      <color rgb="FF000000"/>
      <name val="Arial"/>
      <charset val="134"/>
    </font>
    <font>
      <sz val="12"/>
      <name val="Times New Roman"/>
      <charset val="134"/>
    </font>
    <font>
      <b/>
      <sz val="11"/>
      <color indexed="9"/>
      <name val="Calibri"/>
      <charset val="134"/>
    </font>
    <font>
      <b/>
      <sz val="15"/>
      <color indexed="56"/>
      <name val="Calibri"/>
      <charset val="134"/>
    </font>
    <font>
      <sz val="10"/>
      <color indexed="8"/>
      <name val="MS Sans Serif"/>
      <charset val="134"/>
    </font>
    <font>
      <b/>
      <sz val="11"/>
      <color indexed="63"/>
      <name val="Calibri"/>
      <charset val="134"/>
    </font>
    <font>
      <sz val="12"/>
      <name val="Courier"/>
      <charset val="134"/>
    </font>
    <font>
      <sz val="10"/>
      <color indexed="24"/>
      <name val="Arial"/>
      <charset val="134"/>
    </font>
    <font>
      <i/>
      <sz val="11"/>
      <color rgb="FF7F7F7F"/>
      <name val="Calibri"/>
      <charset val="0"/>
      <scheme val="minor"/>
    </font>
    <font>
      <b/>
      <sz val="13"/>
      <color indexed="62"/>
      <name val="Calibri"/>
      <charset val="134"/>
    </font>
    <font>
      <u/>
      <sz val="11"/>
      <color rgb="FF0000FF"/>
      <name val="Calibri"/>
      <charset val="0"/>
      <scheme val="minor"/>
    </font>
    <font>
      <b/>
      <sz val="11"/>
      <color indexed="62"/>
      <name val="Calibri"/>
      <charset val="134"/>
    </font>
    <font>
      <sz val="11"/>
      <color rgb="FF00000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5"/>
      <color indexed="62"/>
      <name val="Calibri"/>
      <charset val="134"/>
    </font>
    <font>
      <b/>
      <i/>
      <sz val="9"/>
      <name val="Arial"/>
      <charset val="134"/>
    </font>
    <font>
      <sz val="11"/>
      <color indexed="20"/>
      <name val="Calibri"/>
      <charset val="134"/>
    </font>
    <font>
      <sz val="11"/>
      <name val="‚l‚r ‚oƒSƒVƒbƒN"/>
      <charset val="128"/>
    </font>
    <font>
      <sz val="11"/>
      <color indexed="17"/>
      <name val="Calibri"/>
      <charset val="134"/>
    </font>
    <font>
      <b/>
      <sz val="18"/>
      <color indexed="62"/>
      <name val="Cambria"/>
      <charset val="134"/>
    </font>
    <font>
      <sz val="1"/>
      <color indexed="16"/>
      <name val="Courier"/>
      <charset val="134"/>
    </font>
    <font>
      <b/>
      <sz val="12"/>
      <name val="Helv"/>
      <charset val="134"/>
    </font>
    <font>
      <u/>
      <sz val="11"/>
      <color theme="10"/>
      <name val="Calibri"/>
      <charset val="134"/>
      <scheme val="minor"/>
    </font>
    <font>
      <i/>
      <sz val="11"/>
      <color indexed="23"/>
      <name val="Calibri"/>
      <charset val="134"/>
    </font>
    <font>
      <b/>
      <sz val="16"/>
      <color indexed="24"/>
      <name val="Arial"/>
      <charset val="134"/>
    </font>
    <font>
      <u/>
      <sz val="11"/>
      <color theme="10"/>
      <name val="Calibri"/>
      <charset val="134"/>
    </font>
    <font>
      <b/>
      <sz val="1"/>
      <color indexed="16"/>
      <name val="Courier"/>
      <charset val="134"/>
    </font>
    <font>
      <b/>
      <sz val="12"/>
      <color indexed="9"/>
      <name val="Calibri"/>
      <charset val="134"/>
    </font>
  </fonts>
  <fills count="4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lightUp">
        <fgColor indexed="9"/>
        <bgColor indexed="53"/>
      </patternFill>
    </fill>
    <fill>
      <patternFill patternType="solid">
        <fgColor indexed="54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lightUp">
        <fgColor indexed="9"/>
        <bgColor indexed="55"/>
      </patternFill>
    </fill>
  </fills>
  <borders count="8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medium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medium">
        <color theme="0"/>
      </top>
      <bottom style="thin">
        <color theme="0"/>
      </bottom>
      <diagonal/>
    </border>
    <border>
      <left/>
      <right/>
      <top style="medium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thick">
        <color indexed="56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</borders>
  <cellStyleXfs count="568">
    <xf numFmtId="0" fontId="0" fillId="0" borderId="0"/>
    <xf numFmtId="214" fontId="15" fillId="0" borderId="0" applyFont="0" applyFill="0" applyBorder="0" applyAlignment="0" applyProtection="0">
      <alignment vertical="center"/>
    </xf>
    <xf numFmtId="0" fontId="37" fillId="0" borderId="70">
      <alignment horizontal="left" vertical="top" wrapText="1"/>
    </xf>
    <xf numFmtId="43" fontId="0" fillId="0" borderId="0" applyFont="0" applyFill="0" applyBorder="0" applyAlignment="0" applyProtection="0"/>
    <xf numFmtId="213" fontId="51" fillId="0" borderId="71"/>
    <xf numFmtId="0" fontId="48" fillId="0" borderId="0"/>
    <xf numFmtId="0" fontId="10" fillId="22" borderId="0" applyNumberFormat="0" applyBorder="0" applyAlignment="0" applyProtection="0"/>
    <xf numFmtId="0" fontId="13" fillId="0" borderId="67" applyNumberFormat="0" applyFill="0" applyAlignment="0" applyProtection="0"/>
    <xf numFmtId="42" fontId="15" fillId="0" borderId="0" applyFont="0" applyFill="0" applyBorder="0" applyAlignment="0" applyProtection="0">
      <alignment vertical="center"/>
    </xf>
    <xf numFmtId="207" fontId="0" fillId="0" borderId="0" applyFont="0" applyFill="0" applyBorder="0" applyAlignment="0" applyProtection="0"/>
    <xf numFmtId="44" fontId="1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23" borderId="73" applyNumberFormat="0" applyFont="0" applyAlignment="0" applyProtection="0"/>
    <xf numFmtId="0" fontId="15" fillId="0" borderId="0"/>
    <xf numFmtId="0" fontId="55" fillId="27" borderId="74" applyNumberFormat="0" applyAlignment="0" applyProtection="0"/>
    <xf numFmtId="20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62" fillId="0" borderId="77" applyNumberFormat="0" applyFill="0" applyAlignment="0" applyProtection="0"/>
    <xf numFmtId="0" fontId="15" fillId="0" borderId="0"/>
    <xf numFmtId="0" fontId="63" fillId="0" borderId="0" applyNumberFormat="0" applyFill="0" applyBorder="0" applyAlignment="0" applyProtection="0">
      <alignment vertical="center"/>
    </xf>
    <xf numFmtId="0" fontId="10" fillId="26" borderId="0" applyNumberFormat="0" applyBorder="0" applyAlignment="0" applyProtection="0"/>
    <xf numFmtId="0" fontId="6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45" fillId="20" borderId="0" applyNumberFormat="0" applyBorder="0" applyAlignment="0" applyProtection="0"/>
    <xf numFmtId="43" fontId="68" fillId="0" borderId="80"/>
    <xf numFmtId="9" fontId="0" fillId="0" borderId="0" applyFont="0" applyFill="0" applyBorder="0" applyAlignment="0" applyProtection="0"/>
    <xf numFmtId="0" fontId="13" fillId="0" borderId="0" applyNumberFormat="0" applyFill="0" applyBorder="0" applyAlignment="0" applyProtection="0"/>
    <xf numFmtId="189" fontId="0" fillId="0" borderId="0" applyFont="0" applyFill="0" applyBorder="0" applyAlignment="0" applyProtection="0"/>
    <xf numFmtId="0" fontId="10" fillId="4" borderId="0" applyNumberFormat="0" applyBorder="0" applyAlignment="0" applyProtection="0"/>
    <xf numFmtId="207" fontId="0" fillId="0" borderId="0" applyFont="0" applyFill="0" applyBorder="0" applyAlignment="0" applyProtection="0"/>
    <xf numFmtId="0" fontId="10" fillId="30" borderId="0" applyNumberFormat="0" applyBorder="0" applyAlignment="0" applyProtection="0"/>
    <xf numFmtId="0" fontId="72" fillId="0" borderId="0" applyNumberFormat="0" applyFill="0" applyBorder="0" applyAlignment="0" applyProtection="0"/>
    <xf numFmtId="0" fontId="61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57" fillId="0" borderId="0"/>
    <xf numFmtId="0" fontId="67" fillId="0" borderId="79" applyNumberFormat="0" applyFill="0" applyAlignment="0" applyProtection="0"/>
    <xf numFmtId="0" fontId="10" fillId="23" borderId="0" applyNumberFormat="0" applyBorder="0" applyAlignment="0" applyProtection="0"/>
    <xf numFmtId="0" fontId="64" fillId="0" borderId="78" applyNumberFormat="0" applyFill="0" applyAlignment="0" applyProtection="0"/>
    <xf numFmtId="0" fontId="64" fillId="0" borderId="0" applyNumberFormat="0" applyFill="0" applyBorder="0" applyAlignment="0" applyProtection="0"/>
    <xf numFmtId="0" fontId="10" fillId="22" borderId="0" applyNumberFormat="0" applyBorder="0" applyAlignment="0" applyProtection="0"/>
    <xf numFmtId="0" fontId="0" fillId="0" borderId="0"/>
    <xf numFmtId="9" fontId="10" fillId="0" borderId="0" applyFont="0" applyFill="0" applyBorder="0" applyAlignment="0" applyProtection="0"/>
    <xf numFmtId="0" fontId="46" fillId="4" borderId="68" applyNumberFormat="0" applyAlignment="0" applyProtection="0"/>
    <xf numFmtId="0" fontId="45" fillId="19" borderId="0" applyNumberFormat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71" fillId="22" borderId="0" applyNumberFormat="0" applyBorder="0" applyAlignment="0" applyProtection="0"/>
    <xf numFmtId="0" fontId="58" fillId="5" borderId="76" applyNumberFormat="0" applyAlignment="0" applyProtection="0"/>
    <xf numFmtId="0" fontId="10" fillId="25" borderId="0" applyNumberFormat="0" applyBorder="0" applyAlignment="0" applyProtection="0"/>
    <xf numFmtId="0" fontId="10" fillId="17" borderId="0" applyNumberFormat="0" applyBorder="0" applyAlignment="0" applyProtection="0"/>
    <xf numFmtId="0" fontId="12" fillId="5" borderId="68" applyNumberFormat="0" applyAlignment="0" applyProtection="0"/>
    <xf numFmtId="0" fontId="15" fillId="0" borderId="0"/>
    <xf numFmtId="0" fontId="0" fillId="0" borderId="0"/>
    <xf numFmtId="0" fontId="0" fillId="0" borderId="0"/>
    <xf numFmtId="9" fontId="0" fillId="0" borderId="0" applyFont="0" applyFill="0" applyBorder="0" applyAlignment="0" applyProtection="0"/>
    <xf numFmtId="0" fontId="13" fillId="0" borderId="67" applyNumberFormat="0" applyFill="0" applyAlignment="0" applyProtection="0"/>
    <xf numFmtId="0" fontId="11" fillId="0" borderId="72" applyNumberFormat="0" applyFill="0" applyAlignment="0" applyProtection="0"/>
    <xf numFmtId="0" fontId="69" fillId="32" borderId="0" applyNumberFormat="0" applyBorder="0" applyAlignment="0" applyProtection="0"/>
    <xf numFmtId="43" fontId="0" fillId="0" borderId="0" applyFont="0" applyFill="0" applyBorder="0" applyAlignment="0" applyProtection="0"/>
    <xf numFmtId="0" fontId="42" fillId="4" borderId="0" applyNumberFormat="0" applyBorder="0" applyAlignment="0" applyProtection="0"/>
    <xf numFmtId="0" fontId="45" fillId="29" borderId="0" applyNumberFormat="0" applyBorder="0" applyAlignment="0" applyProtection="0"/>
    <xf numFmtId="0" fontId="10" fillId="22" borderId="0" applyNumberFormat="0" applyBorder="0" applyAlignment="0" applyProtection="0"/>
    <xf numFmtId="0" fontId="56" fillId="0" borderId="75" applyNumberFormat="0" applyFill="0" applyAlignment="0" applyProtection="0"/>
    <xf numFmtId="0" fontId="55" fillId="27" borderId="74" applyNumberFormat="0" applyAlignment="0" applyProtection="0"/>
    <xf numFmtId="0" fontId="45" fillId="22" borderId="0" applyNumberFormat="0" applyBorder="0" applyAlignment="0" applyProtection="0"/>
    <xf numFmtId="0" fontId="45" fillId="18" borderId="0" applyNumberFormat="0" applyBorder="0" applyAlignment="0" applyProtection="0"/>
    <xf numFmtId="0" fontId="10" fillId="30" borderId="0" applyNumberFormat="0" applyBorder="0" applyAlignment="0" applyProtection="0"/>
    <xf numFmtId="0" fontId="10" fillId="23" borderId="0" applyNumberFormat="0" applyBorder="0" applyAlignment="0" applyProtection="0"/>
    <xf numFmtId="0" fontId="45" fillId="18" borderId="0" applyNumberFormat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45" fillId="19" borderId="0" applyNumberFormat="0" applyBorder="0" applyAlignment="0" applyProtection="0"/>
    <xf numFmtId="0" fontId="67" fillId="0" borderId="79" applyNumberFormat="0" applyFill="0" applyAlignment="0" applyProtection="0"/>
    <xf numFmtId="0" fontId="65" fillId="0" borderId="0"/>
    <xf numFmtId="0" fontId="10" fillId="23" borderId="0" applyNumberFormat="0" applyBorder="0" applyAlignment="0" applyProtection="0"/>
    <xf numFmtId="0" fontId="45" fillId="34" borderId="0" applyNumberFormat="0" applyBorder="0" applyAlignment="0" applyProtection="0"/>
    <xf numFmtId="207" fontId="0" fillId="0" borderId="0" applyFont="0" applyFill="0" applyBorder="0" applyAlignment="0" applyProtection="0"/>
    <xf numFmtId="0" fontId="10" fillId="24" borderId="0" applyNumberFormat="0" applyBorder="0" applyAlignment="0" applyProtection="0"/>
    <xf numFmtId="0" fontId="10" fillId="20" borderId="0" applyNumberFormat="0" applyBorder="0" applyAlignment="0" applyProtection="0"/>
    <xf numFmtId="9" fontId="0" fillId="0" borderId="0" applyFont="0" applyFill="0" applyBorder="0" applyAlignment="0" applyProtection="0"/>
    <xf numFmtId="0" fontId="45" fillId="31" borderId="0" applyNumberFormat="0" applyBorder="0" applyAlignment="0" applyProtection="0"/>
    <xf numFmtId="0" fontId="10" fillId="24" borderId="0" applyNumberFormat="0" applyBorder="0" applyAlignment="0" applyProtection="0"/>
    <xf numFmtId="0" fontId="10" fillId="22" borderId="0" applyNumberFormat="0" applyBorder="0" applyAlignment="0" applyProtection="0"/>
    <xf numFmtId="0" fontId="45" fillId="18" borderId="0" applyNumberFormat="0" applyBorder="0" applyAlignment="0" applyProtection="0"/>
    <xf numFmtId="0" fontId="45" fillId="22" borderId="0" applyNumberFormat="0" applyBorder="0" applyAlignment="0" applyProtection="0"/>
    <xf numFmtId="0" fontId="45" fillId="15" borderId="0" applyNumberFormat="0" applyBorder="0" applyAlignment="0" applyProtection="0"/>
    <xf numFmtId="211" fontId="54" fillId="0" borderId="0" applyFont="0" applyFill="0" applyBorder="0" applyAlignment="0" applyProtection="0"/>
    <xf numFmtId="0" fontId="10" fillId="23" borderId="0" applyNumberFormat="0" applyBorder="0" applyAlignment="0" applyProtection="0"/>
    <xf numFmtId="43" fontId="10" fillId="0" borderId="0" applyFont="0" applyFill="0" applyBorder="0" applyAlignment="0" applyProtection="0"/>
    <xf numFmtId="0" fontId="45" fillId="30" borderId="0" applyNumberFormat="0" applyBorder="0" applyAlignment="0" applyProtection="0"/>
    <xf numFmtId="212" fontId="0" fillId="0" borderId="0" applyFont="0" applyBorder="0">
      <alignment horizontal="center"/>
    </xf>
    <xf numFmtId="202" fontId="73" fillId="0" borderId="0">
      <protection locked="0"/>
    </xf>
    <xf numFmtId="219" fontId="0" fillId="0" borderId="81">
      <alignment horizontal="center"/>
    </xf>
    <xf numFmtId="0" fontId="15" fillId="0" borderId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10" fillId="24" borderId="0" applyNumberFormat="0" applyBorder="0" applyAlignment="0" applyProtection="0"/>
    <xf numFmtId="0" fontId="10" fillId="22" borderId="0" applyNumberFormat="0" applyBorder="0" applyAlignment="0" applyProtection="0"/>
    <xf numFmtId="180" fontId="0" fillId="0" borderId="0">
      <alignment horizontal="center" vertical="top"/>
    </xf>
    <xf numFmtId="0" fontId="11" fillId="28" borderId="0" applyNumberFormat="0" applyBorder="0" applyAlignment="0" applyProtection="0"/>
    <xf numFmtId="0" fontId="0" fillId="0" borderId="0"/>
    <xf numFmtId="212" fontId="0" fillId="0" borderId="0" applyFont="0" applyBorder="0">
      <alignment horizontal="center"/>
    </xf>
    <xf numFmtId="0" fontId="74" fillId="0" borderId="0">
      <alignment horizontal="left"/>
    </xf>
    <xf numFmtId="0" fontId="10" fillId="25" borderId="0" applyNumberFormat="0" applyBorder="0" applyAlignment="0" applyProtection="0"/>
    <xf numFmtId="212" fontId="0" fillId="0" borderId="0" applyFont="0" applyBorder="0">
      <alignment horizontal="center"/>
    </xf>
    <xf numFmtId="0" fontId="10" fillId="23" borderId="0" applyNumberFormat="0" applyBorder="0" applyAlignment="0" applyProtection="0"/>
    <xf numFmtId="201" fontId="59" fillId="0" borderId="0"/>
    <xf numFmtId="0" fontId="10" fillId="25" borderId="0" applyNumberFormat="0" applyBorder="0" applyAlignment="0" applyProtection="0"/>
    <xf numFmtId="181" fontId="10" fillId="0" borderId="0" applyFont="0" applyFill="0" applyBorder="0" applyAlignment="0" applyProtection="0"/>
    <xf numFmtId="180" fontId="0" fillId="0" borderId="0">
      <alignment horizontal="center" vertical="top"/>
    </xf>
    <xf numFmtId="0" fontId="0" fillId="0" borderId="0"/>
    <xf numFmtId="196" fontId="0" fillId="0" borderId="0">
      <alignment horizontal="center" vertical="top"/>
    </xf>
    <xf numFmtId="0" fontId="11" fillId="33" borderId="0" applyNumberFormat="0" applyBorder="0" applyAlignment="0" applyProtection="0"/>
    <xf numFmtId="0" fontId="0" fillId="0" borderId="0"/>
    <xf numFmtId="0" fontId="10" fillId="25" borderId="0" applyNumberFormat="0" applyBorder="0" applyAlignment="0" applyProtection="0"/>
    <xf numFmtId="0" fontId="10" fillId="30" borderId="0" applyNumberFormat="0" applyBorder="0" applyAlignment="0" applyProtection="0"/>
    <xf numFmtId="0" fontId="10" fillId="23" borderId="0" applyNumberFormat="0" applyBorder="0" applyAlignment="0" applyProtection="0"/>
    <xf numFmtId="0" fontId="10" fillId="30" borderId="0" applyNumberFormat="0" applyBorder="0" applyAlignment="0" applyProtection="0"/>
    <xf numFmtId="0" fontId="0" fillId="0" borderId="0"/>
    <xf numFmtId="0" fontId="10" fillId="30" borderId="0" applyNumberFormat="0" applyBorder="0" applyAlignment="0" applyProtection="0"/>
    <xf numFmtId="0" fontId="15" fillId="0" borderId="0"/>
    <xf numFmtId="0" fontId="10" fillId="23" borderId="0" applyNumberFormat="0" applyBorder="0" applyAlignment="0" applyProtection="0"/>
    <xf numFmtId="2" fontId="52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  <xf numFmtId="0" fontId="10" fillId="23" borderId="0" applyNumberFormat="0" applyBorder="0" applyAlignment="0" applyProtection="0"/>
    <xf numFmtId="9" fontId="10" fillId="0" borderId="0" applyFont="0" applyFill="0" applyBorder="0" applyAlignment="0" applyProtection="0"/>
    <xf numFmtId="0" fontId="10" fillId="24" borderId="0" applyNumberFormat="0" applyBorder="0" applyAlignment="0" applyProtection="0"/>
    <xf numFmtId="0" fontId="45" fillId="15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0" fillId="0" borderId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5" fillId="0" borderId="0"/>
    <xf numFmtId="0" fontId="10" fillId="22" borderId="0" applyNumberFormat="0" applyBorder="0" applyAlignment="0" applyProtection="0"/>
    <xf numFmtId="0" fontId="10" fillId="30" borderId="0" applyNumberFormat="0" applyBorder="0" applyAlignment="0" applyProtection="0"/>
    <xf numFmtId="0" fontId="0" fillId="0" borderId="0"/>
    <xf numFmtId="0" fontId="10" fillId="4" borderId="0" applyNumberFormat="0" applyBorder="0" applyAlignment="0" applyProtection="0"/>
    <xf numFmtId="43" fontId="0" fillId="0" borderId="0" applyFont="0" applyFill="0" applyBorder="0" applyAlignment="0" applyProtection="0"/>
    <xf numFmtId="0" fontId="10" fillId="20" borderId="0" applyNumberFormat="0" applyBorder="0" applyAlignment="0" applyProtection="0"/>
    <xf numFmtId="0" fontId="10" fillId="22" borderId="0" applyNumberFormat="0" applyBorder="0" applyAlignment="0" applyProtection="0"/>
    <xf numFmtId="0" fontId="0" fillId="0" borderId="0"/>
    <xf numFmtId="0" fontId="10" fillId="22" borderId="0" applyNumberFormat="0" applyBorder="0" applyAlignment="0" applyProtection="0"/>
    <xf numFmtId="202" fontId="43" fillId="0" borderId="0">
      <protection locked="0"/>
    </xf>
    <xf numFmtId="0" fontId="10" fillId="22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3" fontId="60" fillId="0" borderId="0" applyFont="0" applyFill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40" fontId="70" fillId="0" borderId="0" applyFont="0" applyFill="0" applyBorder="0" applyAlignment="0" applyProtection="0"/>
    <xf numFmtId="187" fontId="10" fillId="0" borderId="0" applyFont="0" applyFill="0" applyBorder="0" applyAlignment="0" applyProtection="0"/>
    <xf numFmtId="0" fontId="10" fillId="20" borderId="0" applyNumberFormat="0" applyBorder="0" applyAlignment="0" applyProtection="0"/>
    <xf numFmtId="207" fontId="0" fillId="0" borderId="0" applyFont="0" applyFill="0" applyBorder="0" applyAlignment="0" applyProtection="0"/>
    <xf numFmtId="207" fontId="0" fillId="0" borderId="0" applyFont="0" applyFill="0" applyBorder="0" applyAlignment="0" applyProtection="0"/>
    <xf numFmtId="0" fontId="10" fillId="20" borderId="0" applyNumberFormat="0" applyBorder="0" applyAlignment="0" applyProtection="0"/>
    <xf numFmtId="0" fontId="10" fillId="22" borderId="0" applyNumberFormat="0" applyBorder="0" applyAlignment="0" applyProtection="0"/>
    <xf numFmtId="43" fontId="10" fillId="0" borderId="0" applyFont="0" applyFill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207" fontId="0" fillId="0" borderId="0" applyFont="0" applyFill="0" applyBorder="0" applyAlignment="0" applyProtection="0"/>
    <xf numFmtId="0" fontId="45" fillId="19" borderId="0" applyNumberFormat="0" applyBorder="0" applyAlignment="0" applyProtection="0"/>
    <xf numFmtId="200" fontId="0" fillId="0" borderId="0" applyFont="0" applyFill="0" applyBorder="0" applyAlignment="0" applyProtection="0"/>
    <xf numFmtId="0" fontId="45" fillId="20" borderId="0" applyNumberFormat="0" applyBorder="0" applyAlignment="0" applyProtection="0"/>
    <xf numFmtId="0" fontId="54" fillId="0" borderId="0"/>
    <xf numFmtId="202" fontId="43" fillId="0" borderId="0">
      <protection locked="0"/>
    </xf>
    <xf numFmtId="0" fontId="45" fillId="20" borderId="0" applyNumberFormat="0" applyBorder="0" applyAlignment="0" applyProtection="0"/>
    <xf numFmtId="0" fontId="54" fillId="0" borderId="0"/>
    <xf numFmtId="202" fontId="43" fillId="0" borderId="0">
      <protection locked="0"/>
    </xf>
    <xf numFmtId="0" fontId="45" fillId="22" borderId="0" applyNumberFormat="0" applyBorder="0" applyAlignment="0" applyProtection="0"/>
    <xf numFmtId="0" fontId="41" fillId="0" borderId="0"/>
    <xf numFmtId="0" fontId="45" fillId="22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10" fillId="37" borderId="0" applyNumberFormat="0" applyBorder="0" applyAlignment="0" applyProtection="0"/>
    <xf numFmtId="43" fontId="10" fillId="0" borderId="0" applyFont="0" applyFill="0" applyBorder="0" applyAlignment="0" applyProtection="0"/>
    <xf numFmtId="0" fontId="45" fillId="21" borderId="0" applyNumberFormat="0" applyBorder="0" applyAlignment="0" applyProtection="0"/>
    <xf numFmtId="0" fontId="10" fillId="17" borderId="0" applyNumberFormat="0" applyBorder="0" applyAlignment="0" applyProtection="0"/>
    <xf numFmtId="0" fontId="0" fillId="0" borderId="0"/>
    <xf numFmtId="0" fontId="45" fillId="36" borderId="0" applyNumberFormat="0" applyBorder="0" applyAlignment="0" applyProtection="0"/>
    <xf numFmtId="0" fontId="0" fillId="0" borderId="0"/>
    <xf numFmtId="0" fontId="10" fillId="0" borderId="0" applyFont="0" applyFill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45" fillId="26" borderId="0" applyNumberFormat="0" applyBorder="0" applyAlignment="0" applyProtection="0"/>
    <xf numFmtId="0" fontId="10" fillId="17" borderId="0" applyNumberFormat="0" applyBorder="0" applyAlignment="0" applyProtection="0"/>
    <xf numFmtId="0" fontId="10" fillId="0" borderId="0"/>
    <xf numFmtId="0" fontId="75" fillId="0" borderId="0" applyNumberFormat="0" applyFill="0" applyBorder="0" applyAlignment="0" applyProtection="0"/>
    <xf numFmtId="0" fontId="10" fillId="26" borderId="0" applyNumberFormat="0" applyBorder="0" applyAlignment="0" applyProtection="0"/>
    <xf numFmtId="0" fontId="15" fillId="0" borderId="0"/>
    <xf numFmtId="0" fontId="45" fillId="35" borderId="0" applyNumberFormat="0" applyBorder="0" applyAlignment="0" applyProtection="0"/>
    <xf numFmtId="0" fontId="15" fillId="0" borderId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45" fillId="21" borderId="0" applyNumberFormat="0" applyBorder="0" applyAlignment="0" applyProtection="0"/>
    <xf numFmtId="9" fontId="0" fillId="0" borderId="0" applyFont="0" applyFill="0" applyBorder="0" applyAlignment="0" applyProtection="0"/>
    <xf numFmtId="0" fontId="10" fillId="17" borderId="0" applyNumberFormat="0" applyBorder="0" applyAlignment="0" applyProtection="0"/>
    <xf numFmtId="0" fontId="15" fillId="0" borderId="0"/>
    <xf numFmtId="0" fontId="10" fillId="38" borderId="0" applyNumberFormat="0" applyBorder="0" applyAlignment="0" applyProtection="0"/>
    <xf numFmtId="207" fontId="0" fillId="0" borderId="0" applyFont="0" applyFill="0" applyBorder="0" applyAlignment="0" applyProtection="0"/>
    <xf numFmtId="0" fontId="45" fillId="39" borderId="0" applyNumberFormat="0" applyBorder="0" applyAlignment="0" applyProtection="0"/>
    <xf numFmtId="207" fontId="0" fillId="0" borderId="0" applyFont="0" applyFill="0" applyBorder="0" applyAlignment="0" applyProtection="0"/>
    <xf numFmtId="0" fontId="71" fillId="22" borderId="0" applyNumberFormat="0" applyBorder="0" applyAlignment="0" applyProtection="0"/>
    <xf numFmtId="9" fontId="0" fillId="0" borderId="53" applyNumberFormat="0" applyBorder="0">
      <alignment horizontal="center" vertical="center"/>
    </xf>
    <xf numFmtId="0" fontId="71" fillId="22" borderId="0" applyNumberFormat="0" applyBorder="0" applyAlignment="0" applyProtection="0"/>
    <xf numFmtId="0" fontId="0" fillId="0" borderId="0" applyNumberFormat="0" applyBorder="0">
      <alignment horizontal="center" vertical="center"/>
    </xf>
    <xf numFmtId="0" fontId="77" fillId="0" borderId="0" applyNumberFormat="0" applyFill="0" applyBorder="0" applyAlignment="0" applyProtection="0"/>
    <xf numFmtId="0" fontId="0" fillId="0" borderId="0"/>
    <xf numFmtId="0" fontId="0" fillId="0" borderId="0"/>
    <xf numFmtId="0" fontId="47" fillId="0" borderId="0" applyNumberFormat="0" applyFill="0" applyBorder="0" applyAlignment="0" applyProtection="0"/>
    <xf numFmtId="0" fontId="0" fillId="0" borderId="0"/>
    <xf numFmtId="0" fontId="41" fillId="0" borderId="0"/>
    <xf numFmtId="207" fontId="0" fillId="0" borderId="0" applyFont="0" applyFill="0" applyBorder="0" applyAlignment="0" applyProtection="0"/>
    <xf numFmtId="207" fontId="0" fillId="0" borderId="0" applyFont="0" applyFill="0" applyBorder="0" applyAlignment="0" applyProtection="0"/>
    <xf numFmtId="0" fontId="12" fillId="5" borderId="68" applyNumberFormat="0" applyAlignment="0" applyProtection="0"/>
    <xf numFmtId="0" fontId="12" fillId="5" borderId="68" applyNumberFormat="0" applyAlignment="0" applyProtection="0"/>
    <xf numFmtId="0" fontId="55" fillId="27" borderId="74" applyNumberFormat="0" applyAlignment="0" applyProtection="0"/>
    <xf numFmtId="0" fontId="13" fillId="0" borderId="67" applyNumberFormat="0" applyFill="0" applyAlignment="0" applyProtection="0"/>
    <xf numFmtId="0" fontId="0" fillId="0" borderId="0"/>
    <xf numFmtId="178" fontId="0" fillId="0" borderId="0" applyFont="0" applyFill="0" applyBorder="0" applyAlignment="0" applyProtection="0"/>
    <xf numFmtId="0" fontId="0" fillId="0" borderId="0"/>
    <xf numFmtId="43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95" fontId="0" fillId="0" borderId="0" applyFont="0" applyFill="0" applyBorder="0" applyAlignment="0" applyProtection="0"/>
    <xf numFmtId="0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1" fillId="40" borderId="0" applyNumberFormat="0" applyBorder="0" applyAlignment="0" applyProtection="0"/>
    <xf numFmtId="43" fontId="0" fillId="0" borderId="0" applyFont="0" applyFill="0" applyBorder="0" applyAlignment="0" applyProtection="0"/>
    <xf numFmtId="0" fontId="45" fillId="29" borderId="0" applyNumberFormat="0" applyBorder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15" fillId="0" borderId="0"/>
    <xf numFmtId="207" fontId="0" fillId="0" borderId="0" applyFont="0" applyFill="0" applyBorder="0" applyAlignment="0" applyProtection="0"/>
    <xf numFmtId="0" fontId="45" fillId="29" borderId="0" applyNumberFormat="0" applyBorder="0" applyAlignment="0" applyProtection="0"/>
    <xf numFmtId="207" fontId="0" fillId="0" borderId="0" applyFont="0" applyFill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45" fillId="19" borderId="0" applyNumberFormat="0" applyBorder="0" applyAlignment="0" applyProtection="0"/>
    <xf numFmtId="0" fontId="45" fillId="34" borderId="0" applyNumberFormat="0" applyBorder="0" applyAlignment="0" applyProtection="0"/>
    <xf numFmtId="0" fontId="45" fillId="34" borderId="0" applyNumberFormat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207" fontId="0" fillId="0" borderId="0" applyFont="0" applyFill="0" applyBorder="0" applyAlignment="0" applyProtection="0"/>
    <xf numFmtId="0" fontId="45" fillId="15" borderId="0" applyNumberFormat="0" applyBorder="0" applyAlignment="0" applyProtection="0"/>
    <xf numFmtId="0" fontId="46" fillId="4" borderId="68" applyNumberFormat="0" applyAlignment="0" applyProtection="0"/>
    <xf numFmtId="0" fontId="46" fillId="4" borderId="68" applyNumberFormat="0" applyAlignment="0" applyProtection="0"/>
    <xf numFmtId="206" fontId="0" fillId="0" borderId="0" applyFont="0" applyFill="0" applyBorder="0" applyAlignment="0" applyProtection="0"/>
    <xf numFmtId="206" fontId="0" fillId="0" borderId="0" applyFont="0" applyFill="0" applyBorder="0" applyAlignment="0" applyProtection="0"/>
    <xf numFmtId="183" fontId="0" fillId="0" borderId="0"/>
    <xf numFmtId="38" fontId="70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0" fillId="0" borderId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90" fontId="50" fillId="0" borderId="0"/>
    <xf numFmtId="0" fontId="0" fillId="0" borderId="0"/>
    <xf numFmtId="0" fontId="10" fillId="0" borderId="0"/>
    <xf numFmtId="0" fontId="0" fillId="0" borderId="0"/>
    <xf numFmtId="186" fontId="53" fillId="0" borderId="0"/>
    <xf numFmtId="186" fontId="53" fillId="0" borderId="0"/>
    <xf numFmtId="194" fontId="50" fillId="0" borderId="0"/>
    <xf numFmtId="0" fontId="76" fillId="0" borderId="0" applyNumberFormat="0" applyFill="0" applyBorder="0" applyAlignment="0" applyProtection="0"/>
    <xf numFmtId="207" fontId="0" fillId="0" borderId="0" applyFont="0" applyFill="0" applyBorder="0" applyAlignment="0" applyProtection="0"/>
    <xf numFmtId="0" fontId="69" fillId="32" borderId="0" applyNumberFormat="0" applyBorder="0" applyAlignment="0" applyProtection="0"/>
    <xf numFmtId="9" fontId="0" fillId="0" borderId="0" applyFont="0" applyFill="0" applyBorder="0" applyAlignment="0" applyProtection="0"/>
    <xf numFmtId="0" fontId="69" fillId="32" borderId="0" applyNumberFormat="0" applyBorder="0" applyAlignment="0" applyProtection="0"/>
    <xf numFmtId="9" fontId="0" fillId="0" borderId="0" applyFont="0" applyFill="0" applyBorder="0" applyAlignment="0" applyProtection="0"/>
    <xf numFmtId="0" fontId="0" fillId="0" borderId="81">
      <alignment horizontal="center" vertical="top" wrapText="1"/>
    </xf>
    <xf numFmtId="0" fontId="49" fillId="0" borderId="69"/>
    <xf numFmtId="0" fontId="65" fillId="0" borderId="0"/>
    <xf numFmtId="0" fontId="0" fillId="0" borderId="0"/>
    <xf numFmtId="0" fontId="0" fillId="0" borderId="0"/>
    <xf numFmtId="187" fontId="10" fillId="0" borderId="0" applyFont="0" applyFill="0" applyBorder="0" applyAlignment="0" applyProtection="0"/>
    <xf numFmtId="0" fontId="0" fillId="0" borderId="0"/>
    <xf numFmtId="0" fontId="0" fillId="0" borderId="0"/>
    <xf numFmtId="181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0" fillId="0" borderId="0"/>
    <xf numFmtId="0" fontId="10" fillId="0" borderId="0" applyFont="0" applyFill="0" applyBorder="0" applyAlignment="0" applyProtection="0"/>
    <xf numFmtId="181" fontId="0" fillId="0" borderId="0" applyFont="0" applyFill="0" applyBorder="0" applyAlignment="0" applyProtection="0"/>
    <xf numFmtId="0" fontId="10" fillId="0" borderId="0" applyFont="0" applyFill="0" applyBorder="0" applyAlignment="0" applyProtection="0"/>
    <xf numFmtId="189" fontId="0" fillId="0" borderId="0" applyFont="0" applyFill="0" applyBorder="0" applyAlignment="0" applyProtection="0"/>
    <xf numFmtId="0" fontId="0" fillId="0" borderId="0"/>
    <xf numFmtId="0" fontId="1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93" fontId="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99" fontId="0" fillId="0" borderId="0" applyFont="0" applyFill="0" applyBorder="0" applyAlignment="0" applyProtection="0"/>
    <xf numFmtId="181" fontId="10" fillId="0" borderId="0" applyFont="0" applyFill="0" applyBorder="0" applyAlignment="0" applyProtection="0"/>
    <xf numFmtId="181" fontId="54" fillId="0" borderId="0" applyFont="0" applyFill="0" applyBorder="0" applyAlignment="0" applyProtection="0"/>
    <xf numFmtId="181" fontId="54" fillId="0" borderId="0" applyFont="0" applyFill="0" applyBorder="0" applyAlignment="0" applyProtection="0"/>
    <xf numFmtId="179" fontId="54" fillId="0" borderId="0" applyFont="0" applyFill="0" applyBorder="0" applyAlignment="0" applyProtection="0"/>
    <xf numFmtId="0" fontId="0" fillId="0" borderId="0"/>
    <xf numFmtId="187" fontId="0" fillId="0" borderId="0" applyFont="0" applyFill="0" applyBorder="0" applyAlignment="0" applyProtection="0"/>
    <xf numFmtId="189" fontId="0" fillId="0" borderId="0" applyFont="0" applyFill="0" applyBorder="0" applyAlignment="0" applyProtection="0"/>
    <xf numFmtId="194" fontId="0" fillId="0" borderId="0" applyFont="0" applyFill="0" applyBorder="0" applyAlignment="0" applyProtection="0"/>
    <xf numFmtId="207" fontId="10" fillId="0" borderId="0" applyFont="0" applyFill="0" applyBorder="0" applyAlignment="0" applyProtection="0"/>
    <xf numFmtId="187" fontId="15" fillId="0" borderId="0" applyFont="0" applyFill="0" applyBorder="0" applyAlignment="0" applyProtection="0"/>
    <xf numFmtId="187" fontId="0" fillId="0" borderId="0" applyFont="0" applyFill="0" applyBorder="0" applyAlignment="0" applyProtection="0"/>
    <xf numFmtId="187" fontId="10" fillId="0" borderId="0" applyFont="0" applyFill="0" applyBorder="0" applyAlignment="0" applyProtection="0"/>
    <xf numFmtId="9" fontId="0" fillId="0" borderId="0" applyFont="0" applyFill="0" applyBorder="0" applyAlignment="0" applyProtection="0"/>
    <xf numFmtId="187" fontId="10" fillId="0" borderId="0" applyFont="0" applyFill="0" applyBorder="0" applyAlignment="0" applyProtection="0"/>
    <xf numFmtId="205" fontId="52" fillId="0" borderId="0" applyFont="0" applyFill="0" applyBorder="0" applyAlignment="0" applyProtection="0"/>
    <xf numFmtId="207" fontId="0" fillId="0" borderId="0" applyFont="0" applyFill="0" applyBorder="0" applyAlignment="0" applyProtection="0"/>
    <xf numFmtId="184" fontId="0" fillId="0" borderId="0" applyFont="0" applyFill="0" applyBorder="0" applyAlignment="0" applyProtection="0"/>
    <xf numFmtId="185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91" fontId="0" fillId="0" borderId="0" applyFont="0" applyFill="0" applyBorder="0" applyAlignment="0" applyProtection="0"/>
    <xf numFmtId="207" fontId="0" fillId="0" borderId="0" applyFont="0" applyFill="0" applyBorder="0" applyAlignment="0" applyProtection="0"/>
    <xf numFmtId="0" fontId="42" fillId="4" borderId="0" applyNumberFormat="0" applyBorder="0" applyAlignment="0" applyProtection="0"/>
    <xf numFmtId="0" fontId="72" fillId="0" borderId="0" applyNumberFormat="0" applyFill="0" applyBorder="0" applyAlignment="0" applyProtection="0"/>
    <xf numFmtId="0" fontId="42" fillId="4" borderId="0" applyNumberFormat="0" applyBorder="0" applyAlignment="0" applyProtection="0"/>
    <xf numFmtId="0" fontId="15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0" borderId="0"/>
    <xf numFmtId="40" fontId="40" fillId="0" borderId="0" applyFont="0" applyFill="0" applyBorder="0" applyAlignment="0" applyProtection="0"/>
    <xf numFmtId="9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15" fillId="0" borderId="0"/>
    <xf numFmtId="0" fontId="0" fillId="0" borderId="0"/>
    <xf numFmtId="207" fontId="0" fillId="0" borderId="0" applyFont="0" applyFill="0" applyBorder="0" applyAlignment="0" applyProtection="0"/>
    <xf numFmtId="207" fontId="0" fillId="0" borderId="0" applyFont="0" applyFill="0" applyBorder="0" applyAlignment="0" applyProtection="0"/>
    <xf numFmtId="0" fontId="15" fillId="0" borderId="0"/>
    <xf numFmtId="0" fontId="58" fillId="5" borderId="76" applyNumberFormat="0" applyAlignment="0" applyProtection="0"/>
    <xf numFmtId="0" fontId="65" fillId="0" borderId="0"/>
    <xf numFmtId="0" fontId="65" fillId="0" borderId="0"/>
    <xf numFmtId="0" fontId="65" fillId="0" borderId="0"/>
    <xf numFmtId="207" fontId="0" fillId="0" borderId="0" applyFont="0" applyFill="0" applyBorder="0" applyAlignment="0" applyProtection="0"/>
    <xf numFmtId="0" fontId="15" fillId="0" borderId="0"/>
    <xf numFmtId="9" fontId="0" fillId="0" borderId="0" applyFont="0" applyFill="0" applyBorder="0" applyAlignment="0" applyProtection="0"/>
    <xf numFmtId="0" fontId="0" fillId="0" borderId="0"/>
    <xf numFmtId="9" fontId="15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  <xf numFmtId="0" fontId="0" fillId="0" borderId="0"/>
    <xf numFmtId="9" fontId="10" fillId="0" borderId="0" applyFont="0" applyFill="0" applyBorder="0" applyAlignment="0" applyProtection="0"/>
    <xf numFmtId="0" fontId="0" fillId="0" borderId="0"/>
    <xf numFmtId="9" fontId="10" fillId="0" borderId="0" applyFont="0" applyFill="0" applyBorder="0" applyAlignment="0" applyProtection="0"/>
    <xf numFmtId="0" fontId="0" fillId="0" borderId="0"/>
    <xf numFmtId="9" fontId="15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5" fillId="0" borderId="0"/>
    <xf numFmtId="0" fontId="0" fillId="0" borderId="0"/>
    <xf numFmtId="0" fontId="65" fillId="0" borderId="0"/>
    <xf numFmtId="0" fontId="0" fillId="0" borderId="0"/>
    <xf numFmtId="0" fontId="0" fillId="0" borderId="0"/>
    <xf numFmtId="0" fontId="0" fillId="0" borderId="0"/>
    <xf numFmtId="0" fontId="0" fillId="0" borderId="0"/>
    <xf numFmtId="207" fontId="0" fillId="0" borderId="0" applyFont="0" applyFill="0" applyBorder="0" applyAlignment="0" applyProtection="0"/>
    <xf numFmtId="207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9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207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5" fillId="0" borderId="0"/>
    <xf numFmtId="0" fontId="15" fillId="0" borderId="0"/>
    <xf numFmtId="0" fontId="54" fillId="0" borderId="0"/>
    <xf numFmtId="0" fontId="0" fillId="0" borderId="0"/>
    <xf numFmtId="0" fontId="15" fillId="0" borderId="0"/>
    <xf numFmtId="0" fontId="15" fillId="0" borderId="0"/>
    <xf numFmtId="0" fontId="65" fillId="0" borderId="0"/>
    <xf numFmtId="0" fontId="54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0" borderId="0"/>
    <xf numFmtId="0" fontId="0" fillId="23" borderId="73" applyNumberFormat="0" applyFont="0" applyAlignment="0" applyProtection="0"/>
    <xf numFmtId="0" fontId="0" fillId="0" borderId="0"/>
    <xf numFmtId="0" fontId="0" fillId="0" borderId="0" applyAlignment="0"/>
    <xf numFmtId="182" fontId="10" fillId="0" borderId="0" applyFont="0" applyFill="0" applyBorder="0" applyAlignment="0" applyProtection="0"/>
    <xf numFmtId="0" fontId="15" fillId="0" borderId="0"/>
    <xf numFmtId="182" fontId="10" fillId="0" borderId="0" applyFont="0" applyFill="0" applyBorder="0" applyAlignment="0" applyProtection="0"/>
    <xf numFmtId="0" fontId="0" fillId="0" borderId="0" applyAlignment="0"/>
    <xf numFmtId="0" fontId="10" fillId="0" borderId="0" applyFont="0" applyFill="0" applyBorder="0" applyAlignment="0" applyProtection="0"/>
    <xf numFmtId="0" fontId="15" fillId="0" borderId="0"/>
    <xf numFmtId="0" fontId="0" fillId="23" borderId="73" applyNumberFormat="0" applyFont="0" applyAlignment="0" applyProtection="0"/>
    <xf numFmtId="43" fontId="10" fillId="0" borderId="0" applyFont="0" applyFill="0" applyBorder="0" applyAlignment="0" applyProtection="0"/>
    <xf numFmtId="9" fontId="0" fillId="0" borderId="53" applyNumberFormat="0" applyBorder="0">
      <alignment horizontal="center" vertical="center"/>
    </xf>
    <xf numFmtId="38" fontId="4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202" fontId="73" fillId="0" borderId="0">
      <protection locked="0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20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8" fillId="5" borderId="76" applyNumberFormat="0" applyAlignment="0" applyProtection="0"/>
    <xf numFmtId="43" fontId="0" fillId="0" borderId="0" applyFont="0" applyFill="0" applyBorder="0" applyAlignment="0" applyProtection="0"/>
    <xf numFmtId="207" fontId="0" fillId="0" borderId="0" applyFont="0" applyFill="0" applyBorder="0" applyAlignment="0" applyProtection="0"/>
    <xf numFmtId="207" fontId="0" fillId="0" borderId="0" applyFont="0" applyFill="0" applyBorder="0" applyAlignment="0" applyProtection="0"/>
    <xf numFmtId="207" fontId="0" fillId="0" borderId="0" applyFont="0" applyFill="0" applyBorder="0" applyAlignment="0" applyProtection="0"/>
    <xf numFmtId="207" fontId="0" fillId="0" borderId="0" applyFont="0" applyFill="0" applyBorder="0" applyAlignment="0" applyProtection="0"/>
    <xf numFmtId="207" fontId="0" fillId="0" borderId="0" applyFont="0" applyFill="0" applyBorder="0" applyAlignment="0" applyProtection="0"/>
    <xf numFmtId="43" fontId="10" fillId="0" borderId="0" applyFont="0" applyFill="0" applyBorder="0" applyAlignment="0" applyProtection="0"/>
    <xf numFmtId="207" fontId="0" fillId="0" borderId="0" applyFont="0" applyFill="0" applyBorder="0" applyAlignment="0" applyProtection="0"/>
    <xf numFmtId="207" fontId="0" fillId="0" borderId="0" applyFont="0" applyFill="0" applyBorder="0" applyAlignment="0" applyProtection="0"/>
    <xf numFmtId="207" fontId="0" fillId="0" borderId="0" applyFont="0" applyFill="0" applyBorder="0" applyAlignment="0" applyProtection="0"/>
    <xf numFmtId="207" fontId="0" fillId="0" borderId="0" applyFont="0" applyFill="0" applyBorder="0" applyAlignment="0" applyProtection="0"/>
    <xf numFmtId="207" fontId="0" fillId="0" borderId="0" applyFont="0" applyFill="0" applyBorder="0" applyAlignment="0" applyProtection="0"/>
    <xf numFmtId="207" fontId="0" fillId="0" borderId="0" applyFont="0" applyFill="0" applyBorder="0" applyAlignment="0" applyProtection="0"/>
    <xf numFmtId="207" fontId="0" fillId="0" borderId="0" applyFont="0" applyFill="0" applyBorder="0" applyAlignment="0" applyProtection="0"/>
    <xf numFmtId="207" fontId="0" fillId="0" borderId="0" applyFont="0" applyFill="0" applyBorder="0" applyAlignment="0" applyProtection="0"/>
    <xf numFmtId="207" fontId="0" fillId="0" borderId="0" applyFont="0" applyFill="0" applyBorder="0" applyAlignment="0" applyProtection="0"/>
    <xf numFmtId="207" fontId="0" fillId="0" borderId="0" applyFont="0" applyFill="0" applyBorder="0" applyAlignment="0" applyProtection="0"/>
    <xf numFmtId="207" fontId="0" fillId="0" borderId="0" applyFont="0" applyFill="0" applyBorder="0" applyAlignment="0" applyProtection="0"/>
    <xf numFmtId="207" fontId="0" fillId="0" borderId="0" applyFont="0" applyFill="0" applyBorder="0" applyAlignment="0" applyProtection="0"/>
    <xf numFmtId="207" fontId="0" fillId="0" borderId="0" applyFont="0" applyFill="0" applyBorder="0" applyAlignment="0" applyProtection="0"/>
    <xf numFmtId="207" fontId="0" fillId="0" borderId="0" applyFont="0" applyFill="0" applyBorder="0" applyAlignment="0" applyProtection="0"/>
    <xf numFmtId="207" fontId="0" fillId="0" borderId="0" applyFont="0" applyFill="0" applyBorder="0" applyAlignment="0" applyProtection="0"/>
    <xf numFmtId="207" fontId="0" fillId="0" borderId="0" applyFont="0" applyFill="0" applyBorder="0" applyAlignment="0" applyProtection="0"/>
    <xf numFmtId="207" fontId="0" fillId="0" borderId="0" applyFont="0" applyFill="0" applyBorder="0" applyAlignment="0" applyProtection="0"/>
    <xf numFmtId="207" fontId="0" fillId="0" borderId="0" applyFont="0" applyFill="0" applyBorder="0" applyAlignment="0" applyProtection="0"/>
    <xf numFmtId="207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207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207" fontId="0" fillId="0" borderId="0" applyFont="0" applyFill="0" applyBorder="0" applyAlignment="0" applyProtection="0"/>
    <xf numFmtId="207" fontId="0" fillId="0" borderId="0" applyFont="0" applyFill="0" applyBorder="0" applyAlignment="0" applyProtection="0"/>
    <xf numFmtId="207" fontId="0" fillId="0" borderId="0" applyFont="0" applyFill="0" applyBorder="0" applyAlignment="0" applyProtection="0"/>
    <xf numFmtId="207" fontId="0" fillId="0" borderId="0" applyFont="0" applyFill="0" applyBorder="0" applyAlignment="0" applyProtection="0"/>
    <xf numFmtId="207" fontId="0" fillId="0" borderId="0" applyFont="0" applyFill="0" applyBorder="0" applyAlignment="0" applyProtection="0"/>
    <xf numFmtId="210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218" fontId="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211" fontId="54" fillId="0" borderId="0" applyFont="0" applyFill="0" applyBorder="0" applyAlignment="0" applyProtection="0"/>
    <xf numFmtId="211" fontId="5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49" fillId="0" borderId="0"/>
    <xf numFmtId="43" fontId="51" fillId="0" borderId="82"/>
    <xf numFmtId="43" fontId="51" fillId="0" borderId="82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67" fillId="0" borderId="79" applyNumberFormat="0" applyFill="0" applyAlignment="0" applyProtection="0"/>
    <xf numFmtId="0" fontId="56" fillId="0" borderId="75" applyNumberFormat="0" applyFill="0" applyAlignment="0" applyProtection="0"/>
    <xf numFmtId="0" fontId="44" fillId="0" borderId="0" applyNumberFormat="0" applyFill="0" applyBorder="0" applyAlignment="0" applyProtection="0"/>
    <xf numFmtId="0" fontId="56" fillId="0" borderId="75" applyNumberFormat="0" applyFill="0" applyAlignment="0" applyProtection="0"/>
    <xf numFmtId="0" fontId="44" fillId="0" borderId="0" applyNumberFormat="0" applyFill="0" applyBorder="0" applyAlignment="0" applyProtection="0"/>
    <xf numFmtId="0" fontId="67" fillId="0" borderId="79" applyNumberFormat="0" applyFill="0" applyAlignment="0" applyProtection="0"/>
    <xf numFmtId="0" fontId="67" fillId="0" borderId="79" applyNumberFormat="0" applyFill="0" applyAlignment="0" applyProtection="0"/>
    <xf numFmtId="0" fontId="67" fillId="0" borderId="79" applyNumberFormat="0" applyFill="0" applyAlignment="0" applyProtection="0"/>
    <xf numFmtId="0" fontId="67" fillId="0" borderId="79" applyNumberFormat="0" applyFill="0" applyAlignment="0" applyProtection="0"/>
    <xf numFmtId="0" fontId="67" fillId="0" borderId="79" applyNumberFormat="0" applyFill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62" fillId="0" borderId="77" applyNumberFormat="0" applyFill="0" applyAlignment="0" applyProtection="0"/>
    <xf numFmtId="0" fontId="62" fillId="0" borderId="77" applyNumberFormat="0" applyFill="0" applyAlignment="0" applyProtection="0"/>
    <xf numFmtId="0" fontId="64" fillId="0" borderId="78" applyNumberFormat="0" applyFill="0" applyAlignment="0" applyProtection="0"/>
    <xf numFmtId="0" fontId="64" fillId="0" borderId="78" applyNumberFormat="0" applyFill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202" fontId="79" fillId="0" borderId="0">
      <protection locked="0"/>
    </xf>
    <xf numFmtId="202" fontId="79" fillId="0" borderId="0">
      <protection locked="0"/>
    </xf>
    <xf numFmtId="0" fontId="11" fillId="0" borderId="72" applyNumberFormat="0" applyFill="0" applyAlignment="0" applyProtection="0"/>
    <xf numFmtId="43" fontId="0" fillId="0" borderId="0" applyFont="0" applyFill="0" applyBorder="0" applyAlignment="0" applyProtection="0"/>
    <xf numFmtId="207" fontId="10" fillId="0" borderId="0" applyFont="0" applyFill="0" applyBorder="0" applyAlignment="0" applyProtection="0"/>
    <xf numFmtId="207" fontId="10" fillId="0" borderId="0" applyFont="0" applyFill="0" applyBorder="0" applyAlignment="0" applyProtection="0"/>
    <xf numFmtId="204" fontId="0" fillId="0" borderId="0" applyFont="0" applyFill="0" applyBorder="0" applyAlignment="0" applyProtection="0"/>
    <xf numFmtId="43" fontId="10" fillId="0" borderId="0" applyFont="0" applyFill="0" applyBorder="0" applyAlignment="0" applyProtection="0"/>
    <xf numFmtId="195" fontId="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207" fontId="10" fillId="0" borderId="0" applyFont="0" applyFill="0" applyBorder="0" applyAlignment="0" applyProtection="0"/>
    <xf numFmtId="207" fontId="1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10" fillId="0" borderId="0" applyFont="0" applyFill="0" applyBorder="0" applyAlignment="0" applyProtection="0"/>
    <xf numFmtId="207" fontId="10" fillId="0" borderId="0" applyFont="0" applyFill="0" applyBorder="0" applyAlignment="0" applyProtection="0"/>
    <xf numFmtId="207" fontId="10" fillId="0" borderId="0" applyFont="0" applyFill="0" applyBorder="0" applyAlignment="0" applyProtection="0"/>
    <xf numFmtId="207" fontId="10" fillId="0" borderId="0" applyFont="0" applyFill="0" applyBorder="0" applyAlignment="0" applyProtection="0"/>
    <xf numFmtId="3" fontId="52" fillId="0" borderId="0" applyFont="0" applyFill="0" applyBorder="0" applyAlignment="0" applyProtection="0"/>
  </cellStyleXfs>
  <cellXfs count="473">
    <xf numFmtId="0" fontId="0" fillId="0" borderId="0" xfId="0"/>
    <xf numFmtId="0" fontId="1" fillId="0" borderId="0" xfId="217" applyFont="1" applyAlignment="1">
      <alignment vertical="center"/>
    </xf>
    <xf numFmtId="0" fontId="1" fillId="0" borderId="0" xfId="217" applyFont="1"/>
    <xf numFmtId="0" fontId="2" fillId="2" borderId="1" xfId="217" applyFont="1" applyFill="1" applyBorder="1" applyAlignment="1">
      <alignment horizontal="center" vertical="center" wrapText="1"/>
    </xf>
    <xf numFmtId="0" fontId="1" fillId="0" borderId="0" xfId="217" applyFont="1" applyAlignment="1">
      <alignment horizontal="center" vertical="center"/>
    </xf>
    <xf numFmtId="0" fontId="3" fillId="3" borderId="1" xfId="217" applyFont="1" applyFill="1" applyBorder="1" applyAlignment="1">
      <alignment horizontal="center" vertical="center"/>
    </xf>
    <xf numFmtId="0" fontId="1" fillId="0" borderId="1" xfId="217" applyFont="1" applyBorder="1" applyAlignment="1">
      <alignment horizontal="center" vertical="center"/>
    </xf>
    <xf numFmtId="0" fontId="3" fillId="3" borderId="1" xfId="217" applyFont="1" applyFill="1" applyBorder="1" applyAlignment="1">
      <alignment vertical="center" wrapText="1"/>
    </xf>
    <xf numFmtId="10" fontId="3" fillId="3" borderId="1" xfId="217" applyNumberFormat="1" applyFont="1" applyFill="1" applyBorder="1" applyAlignment="1">
      <alignment horizontal="center" vertical="center" wrapText="1"/>
    </xf>
    <xf numFmtId="10" fontId="3" fillId="3" borderId="1" xfId="217" applyNumberFormat="1" applyFont="1" applyFill="1" applyBorder="1" applyAlignment="1">
      <alignment horizontal="center" vertical="center"/>
    </xf>
    <xf numFmtId="0" fontId="1" fillId="0" borderId="1" xfId="217" applyFont="1" applyBorder="1" applyAlignment="1">
      <alignment vertical="center" wrapText="1"/>
    </xf>
    <xf numFmtId="10" fontId="1" fillId="0" borderId="1" xfId="217" applyNumberFormat="1" applyFont="1" applyBorder="1" applyAlignment="1">
      <alignment horizontal="center" vertical="center" wrapText="1"/>
    </xf>
    <xf numFmtId="10" fontId="1" fillId="0" borderId="1" xfId="217" applyNumberFormat="1" applyFont="1" applyBorder="1" applyAlignment="1">
      <alignment horizontal="center" vertical="center"/>
    </xf>
    <xf numFmtId="0" fontId="1" fillId="0" borderId="0" xfId="217" applyFont="1" applyBorder="1" applyAlignment="1">
      <alignment vertical="center"/>
    </xf>
    <xf numFmtId="0" fontId="3" fillId="0" borderId="0" xfId="217" applyFont="1" applyAlignment="1">
      <alignment vertical="center"/>
    </xf>
    <xf numFmtId="0" fontId="3" fillId="0" borderId="0" xfId="217" applyFont="1" applyAlignment="1">
      <alignment horizontal="right" vertical="center"/>
    </xf>
    <xf numFmtId="0" fontId="3" fillId="0" borderId="2" xfId="217" applyFont="1" applyBorder="1" applyAlignment="1">
      <alignment horizontal="center" vertical="center"/>
    </xf>
    <xf numFmtId="49" fontId="3" fillId="0" borderId="0" xfId="217" applyNumberFormat="1" applyFont="1" applyAlignment="1">
      <alignment horizontal="left" vertical="center"/>
    </xf>
    <xf numFmtId="0" fontId="3" fillId="0" borderId="0" xfId="217" applyFont="1" applyAlignment="1">
      <alignment horizontal="center" vertical="center"/>
    </xf>
    <xf numFmtId="209" fontId="3" fillId="0" borderId="0" xfId="217" applyNumberFormat="1" applyFont="1" applyAlignment="1">
      <alignment horizontal="left" vertical="center"/>
    </xf>
    <xf numFmtId="10" fontId="1" fillId="0" borderId="0" xfId="217" applyNumberFormat="1" applyFont="1" applyAlignment="1">
      <alignment vertical="center"/>
    </xf>
    <xf numFmtId="217" fontId="3" fillId="0" borderId="2" xfId="217" applyNumberFormat="1" applyFont="1" applyBorder="1" applyAlignment="1">
      <alignment horizontal="center" vertical="center"/>
    </xf>
    <xf numFmtId="209" fontId="3" fillId="0" borderId="0" xfId="217" applyNumberFormat="1" applyFont="1" applyAlignment="1">
      <alignment horizontal="center" vertical="center"/>
    </xf>
    <xf numFmtId="203" fontId="3" fillId="0" borderId="0" xfId="217" applyNumberFormat="1" applyFont="1" applyBorder="1" applyAlignment="1">
      <alignment horizontal="left" vertical="center"/>
    </xf>
    <xf numFmtId="192" fontId="3" fillId="0" borderId="0" xfId="217" applyNumberFormat="1" applyFont="1" applyBorder="1" applyAlignment="1">
      <alignment horizontal="left" vertical="center"/>
    </xf>
    <xf numFmtId="0" fontId="3" fillId="2" borderId="1" xfId="217" applyFont="1" applyFill="1" applyBorder="1" applyAlignment="1">
      <alignment horizontal="right" vertical="center"/>
    </xf>
    <xf numFmtId="176" fontId="3" fillId="2" borderId="1" xfId="217" applyNumberFormat="1" applyFont="1" applyFill="1" applyBorder="1" applyAlignment="1">
      <alignment horizontal="left" vertical="center"/>
    </xf>
    <xf numFmtId="0" fontId="1" fillId="0" borderId="0" xfId="217" applyFont="1" applyAlignment="1">
      <alignment vertical="center" wrapText="1"/>
    </xf>
    <xf numFmtId="0" fontId="1" fillId="0" borderId="0" xfId="217" applyFont="1" applyAlignment="1">
      <alignment horizontal="right" vertical="center"/>
    </xf>
    <xf numFmtId="0" fontId="3" fillId="4" borderId="1" xfId="217" applyFont="1" applyFill="1" applyBorder="1" applyAlignment="1">
      <alignment horizontal="right" vertical="center"/>
    </xf>
    <xf numFmtId="10" fontId="3" fillId="4" borderId="1" xfId="462" applyNumberFormat="1" applyFont="1" applyFill="1" applyBorder="1" applyAlignment="1">
      <alignment horizontal="left" vertical="center"/>
    </xf>
    <xf numFmtId="2" fontId="1" fillId="0" borderId="0" xfId="217" applyNumberFormat="1" applyFont="1" applyAlignment="1">
      <alignment vertical="center"/>
    </xf>
    <xf numFmtId="0" fontId="0" fillId="5" borderId="0" xfId="0" applyFill="1"/>
    <xf numFmtId="0" fontId="0" fillId="0" borderId="0" xfId="0" applyAlignment="1">
      <alignment vertical="center"/>
    </xf>
    <xf numFmtId="0" fontId="4" fillId="6" borderId="1" xfId="0" applyFont="1" applyFill="1" applyBorder="1" applyAlignment="1">
      <alignment horizontal="left" vertical="center" wrapText="1"/>
    </xf>
    <xf numFmtId="0" fontId="4" fillId="6" borderId="1" xfId="0" applyNumberFormat="1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vertical="center"/>
    </xf>
    <xf numFmtId="0" fontId="5" fillId="5" borderId="3" xfId="0" applyFont="1" applyFill="1" applyBorder="1" applyAlignment="1">
      <alignment horizontal="left" vertical="center"/>
    </xf>
    <xf numFmtId="0" fontId="5" fillId="5" borderId="4" xfId="0" applyFont="1" applyFill="1" applyBorder="1" applyAlignment="1">
      <alignment horizontal="left" vertical="center"/>
    </xf>
    <xf numFmtId="0" fontId="4" fillId="8" borderId="3" xfId="0" applyFont="1" applyFill="1" applyBorder="1" applyAlignment="1">
      <alignment horizontal="left" vertical="center" wrapText="1"/>
    </xf>
    <xf numFmtId="0" fontId="4" fillId="8" borderId="4" xfId="0" applyFont="1" applyFill="1" applyBorder="1" applyAlignment="1">
      <alignment horizontal="left" vertical="center" wrapText="1"/>
    </xf>
    <xf numFmtId="0" fontId="4" fillId="8" borderId="5" xfId="0" applyFont="1" applyFill="1" applyBorder="1" applyAlignment="1">
      <alignment horizontal="left" vertical="center" wrapText="1"/>
    </xf>
    <xf numFmtId="4" fontId="4" fillId="8" borderId="1" xfId="0" applyNumberFormat="1" applyFont="1" applyFill="1" applyBorder="1" applyAlignment="1">
      <alignment horizontal="center" vertical="center" wrapText="1"/>
    </xf>
    <xf numFmtId="4" fontId="4" fillId="8" borderId="1" xfId="0" applyNumberFormat="1" applyFont="1" applyFill="1" applyBorder="1" applyAlignment="1">
      <alignment horizontal="right" vertical="center" wrapText="1"/>
    </xf>
    <xf numFmtId="0" fontId="5" fillId="8" borderId="3" xfId="0" applyFont="1" applyFill="1" applyBorder="1" applyAlignment="1">
      <alignment horizontal="left" vertical="center" wrapText="1"/>
    </xf>
    <xf numFmtId="0" fontId="5" fillId="8" borderId="4" xfId="0" applyFont="1" applyFill="1" applyBorder="1" applyAlignment="1">
      <alignment horizontal="left" vertical="center" wrapText="1"/>
    </xf>
    <xf numFmtId="0" fontId="5" fillId="8" borderId="5" xfId="0" applyFont="1" applyFill="1" applyBorder="1" applyAlignment="1">
      <alignment horizontal="left" vertical="center" wrapText="1"/>
    </xf>
    <xf numFmtId="4" fontId="5" fillId="8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left" vertical="center" wrapText="1"/>
    </xf>
    <xf numFmtId="0" fontId="4" fillId="8" borderId="1" xfId="0" applyFont="1" applyFill="1" applyBorder="1" applyAlignment="1">
      <alignment horizontal="left" vertical="center" wrapText="1"/>
    </xf>
    <xf numFmtId="0" fontId="6" fillId="0" borderId="1" xfId="229" applyFont="1" applyFill="1" applyBorder="1" applyAlignment="1"/>
    <xf numFmtId="0" fontId="5" fillId="0" borderId="1" xfId="0" applyFont="1" applyBorder="1" applyAlignment="1">
      <alignment vertical="center"/>
    </xf>
    <xf numFmtId="4" fontId="5" fillId="0" borderId="1" xfId="0" applyNumberFormat="1" applyFont="1" applyBorder="1" applyAlignment="1">
      <alignment horizontal="center" vertical="center" wrapText="1"/>
    </xf>
    <xf numFmtId="209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4" fillId="8" borderId="0" xfId="0" applyFont="1" applyFill="1" applyBorder="1" applyAlignment="1">
      <alignment vertical="center" wrapText="1"/>
    </xf>
    <xf numFmtId="0" fontId="4" fillId="7" borderId="3" xfId="0" applyFont="1" applyFill="1" applyBorder="1" applyAlignment="1">
      <alignment horizontal="left" vertical="center" wrapText="1"/>
    </xf>
    <xf numFmtId="0" fontId="4" fillId="7" borderId="4" xfId="0" applyFont="1" applyFill="1" applyBorder="1" applyAlignment="1">
      <alignment horizontal="left" vertical="center"/>
    </xf>
    <xf numFmtId="0" fontId="4" fillId="7" borderId="5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4" fontId="5" fillId="8" borderId="1" xfId="0" applyNumberFormat="1" applyFont="1" applyFill="1" applyBorder="1" applyAlignment="1">
      <alignment horizontal="right" vertical="center" wrapText="1"/>
    </xf>
    <xf numFmtId="0" fontId="6" fillId="0" borderId="3" xfId="229" applyFont="1" applyFill="1" applyBorder="1" applyAlignment="1"/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6" fillId="0" borderId="3" xfId="118" applyFont="1" applyBorder="1" applyAlignment="1">
      <alignment horizontal="left" wrapText="1"/>
    </xf>
    <xf numFmtId="0" fontId="6" fillId="0" borderId="4" xfId="118" applyFont="1" applyBorder="1" applyAlignment="1">
      <alignment horizontal="left" wrapText="1"/>
    </xf>
    <xf numFmtId="0" fontId="6" fillId="0" borderId="5" xfId="118" applyFont="1" applyBorder="1" applyAlignment="1">
      <alignment horizontal="left" wrapText="1"/>
    </xf>
    <xf numFmtId="0" fontId="6" fillId="0" borderId="3" xfId="229" applyFont="1" applyFill="1" applyBorder="1" applyAlignment="1">
      <alignment horizontal="left"/>
    </xf>
    <xf numFmtId="0" fontId="6" fillId="0" borderId="4" xfId="229" applyFont="1" applyFill="1" applyBorder="1" applyAlignment="1">
      <alignment horizontal="left"/>
    </xf>
    <xf numFmtId="0" fontId="6" fillId="0" borderId="5" xfId="229" applyFont="1" applyFill="1" applyBorder="1" applyAlignment="1">
      <alignment horizontal="left"/>
    </xf>
    <xf numFmtId="4" fontId="4" fillId="6" borderId="1" xfId="0" applyNumberFormat="1" applyFont="1" applyFill="1" applyBorder="1" applyAlignment="1">
      <alignment horizontal="right" vertical="center" wrapText="1"/>
    </xf>
    <xf numFmtId="0" fontId="6" fillId="0" borderId="0" xfId="0" applyFont="1"/>
    <xf numFmtId="0" fontId="5" fillId="8" borderId="3" xfId="0" applyFont="1" applyFill="1" applyBorder="1" applyAlignment="1">
      <alignment vertical="center" wrapText="1"/>
    </xf>
    <xf numFmtId="0" fontId="5" fillId="8" borderId="4" xfId="0" applyFont="1" applyFill="1" applyBorder="1" applyAlignment="1">
      <alignment vertical="center" wrapText="1"/>
    </xf>
    <xf numFmtId="0" fontId="5" fillId="8" borderId="5" xfId="0" applyFont="1" applyFill="1" applyBorder="1" applyAlignment="1">
      <alignment vertical="center" wrapText="1"/>
    </xf>
    <xf numFmtId="4" fontId="5" fillId="8" borderId="1" xfId="0" applyNumberFormat="1" applyFont="1" applyFill="1" applyBorder="1" applyAlignment="1">
      <alignment vertical="center" wrapText="1"/>
    </xf>
    <xf numFmtId="208" fontId="5" fillId="8" borderId="1" xfId="0" applyNumberFormat="1" applyFont="1" applyFill="1" applyBorder="1" applyAlignment="1">
      <alignment vertical="center" wrapText="1"/>
    </xf>
    <xf numFmtId="208" fontId="5" fillId="0" borderId="1" xfId="0" applyNumberFormat="1" applyFont="1" applyBorder="1" applyAlignment="1">
      <alignment horizontal="right" vertical="center" wrapText="1"/>
    </xf>
    <xf numFmtId="0" fontId="7" fillId="0" borderId="3" xfId="229" applyFont="1" applyFill="1" applyBorder="1" applyAlignment="1">
      <alignment horizontal="left"/>
    </xf>
    <xf numFmtId="0" fontId="0" fillId="5" borderId="0" xfId="0" applyFill="1" applyAlignment="1">
      <alignment vertical="center"/>
    </xf>
    <xf numFmtId="0" fontId="4" fillId="8" borderId="5" xfId="0" applyNumberFormat="1" applyFont="1" applyFill="1" applyBorder="1" applyAlignment="1">
      <alignment vertical="center" wrapText="1"/>
    </xf>
    <xf numFmtId="0" fontId="5" fillId="5" borderId="5" xfId="0" applyFont="1" applyFill="1" applyBorder="1" applyAlignment="1">
      <alignment horizontal="left" vertical="center"/>
    </xf>
    <xf numFmtId="4" fontId="5" fillId="5" borderId="1" xfId="0" applyNumberFormat="1" applyFont="1" applyFill="1" applyBorder="1" applyAlignment="1">
      <alignment horizontal="right" vertical="center" wrapText="1"/>
    </xf>
    <xf numFmtId="0" fontId="7" fillId="0" borderId="0" xfId="292" applyFont="1" applyFill="1" applyBorder="1" applyAlignment="1">
      <alignment horizontal="center"/>
    </xf>
    <xf numFmtId="4" fontId="4" fillId="5" borderId="1" xfId="0" applyNumberFormat="1" applyFont="1" applyFill="1" applyBorder="1" applyAlignment="1">
      <alignment horizontal="right" vertical="center" wrapText="1"/>
    </xf>
    <xf numFmtId="0" fontId="5" fillId="5" borderId="5" xfId="0" applyFont="1" applyFill="1" applyBorder="1" applyAlignment="1">
      <alignment horizontal="left" vertical="center" wrapText="1"/>
    </xf>
    <xf numFmtId="4" fontId="8" fillId="5" borderId="1" xfId="0" applyNumberFormat="1" applyFont="1" applyFill="1" applyBorder="1" applyAlignment="1">
      <alignment horizontal="right" vertical="center" wrapText="1"/>
    </xf>
    <xf numFmtId="4" fontId="4" fillId="5" borderId="5" xfId="0" applyNumberFormat="1" applyFont="1" applyFill="1" applyBorder="1" applyAlignment="1">
      <alignment horizontal="right" vertical="center" wrapText="1"/>
    </xf>
    <xf numFmtId="0" fontId="4" fillId="8" borderId="5" xfId="0" applyFont="1" applyFill="1" applyBorder="1" applyAlignment="1">
      <alignment vertical="center" wrapText="1"/>
    </xf>
    <xf numFmtId="0" fontId="0" fillId="0" borderId="0" xfId="124" applyFont="1" applyAlignment="1">
      <alignment horizontal="center" vertical="center" wrapText="1"/>
    </xf>
    <xf numFmtId="0" fontId="0" fillId="0" borderId="0" xfId="124" applyFont="1" applyAlignment="1">
      <alignment wrapText="1"/>
    </xf>
    <xf numFmtId="0" fontId="9" fillId="0" borderId="0" xfId="124" applyFont="1" applyAlignment="1">
      <alignment horizontal="center" wrapText="1"/>
    </xf>
    <xf numFmtId="0" fontId="0" fillId="0" borderId="0" xfId="124" applyFont="1" applyAlignment="1">
      <alignment vertical="center" wrapText="1"/>
    </xf>
    <xf numFmtId="0" fontId="7" fillId="6" borderId="1" xfId="124" applyFont="1" applyFill="1" applyBorder="1" applyAlignment="1">
      <alignment horizontal="left" vertical="center" wrapText="1"/>
    </xf>
    <xf numFmtId="0" fontId="7" fillId="6" borderId="1" xfId="124" applyNumberFormat="1" applyFont="1" applyFill="1" applyBorder="1" applyAlignment="1">
      <alignment horizontal="center" vertical="center" wrapText="1"/>
    </xf>
    <xf numFmtId="0" fontId="7" fillId="7" borderId="3" xfId="124" applyFont="1" applyFill="1" applyBorder="1" applyAlignment="1">
      <alignment horizontal="left" vertical="center" wrapText="1"/>
    </xf>
    <xf numFmtId="0" fontId="7" fillId="7" borderId="4" xfId="124" applyFont="1" applyFill="1" applyBorder="1" applyAlignment="1">
      <alignment horizontal="left" vertical="center" wrapText="1"/>
    </xf>
    <xf numFmtId="0" fontId="7" fillId="7" borderId="5" xfId="124" applyFont="1" applyFill="1" applyBorder="1" applyAlignment="1">
      <alignment horizontal="left" vertical="center" wrapText="1"/>
    </xf>
    <xf numFmtId="0" fontId="6" fillId="0" borderId="1" xfId="124" applyFont="1" applyBorder="1" applyAlignment="1">
      <alignment horizontal="left" vertical="center" wrapText="1"/>
    </xf>
    <xf numFmtId="0" fontId="7" fillId="8" borderId="3" xfId="124" applyFont="1" applyFill="1" applyBorder="1" applyAlignment="1">
      <alignment horizontal="left" vertical="center" wrapText="1"/>
    </xf>
    <xf numFmtId="0" fontId="7" fillId="8" borderId="4" xfId="124" applyFont="1" applyFill="1" applyBorder="1" applyAlignment="1">
      <alignment horizontal="left" vertical="center" wrapText="1"/>
    </xf>
    <xf numFmtId="0" fontId="7" fillId="8" borderId="5" xfId="124" applyFont="1" applyFill="1" applyBorder="1" applyAlignment="1">
      <alignment horizontal="left" vertical="center" wrapText="1"/>
    </xf>
    <xf numFmtId="4" fontId="7" fillId="8" borderId="1" xfId="124" applyNumberFormat="1" applyFont="1" applyFill="1" applyBorder="1" applyAlignment="1">
      <alignment horizontal="center" vertical="center" wrapText="1"/>
    </xf>
    <xf numFmtId="4" fontId="7" fillId="8" borderId="1" xfId="124" applyNumberFormat="1" applyFont="1" applyFill="1" applyBorder="1" applyAlignment="1">
      <alignment horizontal="right" vertical="center" wrapText="1"/>
    </xf>
    <xf numFmtId="0" fontId="6" fillId="8" borderId="3" xfId="124" applyFont="1" applyFill="1" applyBorder="1" applyAlignment="1">
      <alignment horizontal="left" vertical="center" wrapText="1"/>
    </xf>
    <xf numFmtId="0" fontId="6" fillId="8" borderId="4" xfId="124" applyFont="1" applyFill="1" applyBorder="1" applyAlignment="1">
      <alignment horizontal="left" vertical="center" wrapText="1"/>
    </xf>
    <xf numFmtId="0" fontId="6" fillId="8" borderId="5" xfId="124" applyFont="1" applyFill="1" applyBorder="1" applyAlignment="1">
      <alignment horizontal="left" vertical="center" wrapText="1"/>
    </xf>
    <xf numFmtId="4" fontId="6" fillId="8" borderId="1" xfId="124" applyNumberFormat="1" applyFont="1" applyFill="1" applyBorder="1" applyAlignment="1">
      <alignment horizontal="center" vertical="center" wrapText="1"/>
    </xf>
    <xf numFmtId="43" fontId="6" fillId="8" borderId="1" xfId="3" applyFont="1" applyFill="1" applyBorder="1" applyAlignment="1">
      <alignment horizontal="right" vertical="center" wrapText="1"/>
    </xf>
    <xf numFmtId="43" fontId="6" fillId="0" borderId="1" xfId="3" applyFont="1" applyBorder="1" applyAlignment="1">
      <alignment horizontal="right" vertical="center" wrapText="1"/>
    </xf>
    <xf numFmtId="0" fontId="7" fillId="0" borderId="3" xfId="124" applyFont="1" applyBorder="1" applyAlignment="1">
      <alignment horizontal="left" vertical="center" wrapText="1"/>
    </xf>
    <xf numFmtId="0" fontId="7" fillId="0" borderId="4" xfId="124" applyFont="1" applyBorder="1" applyAlignment="1">
      <alignment horizontal="left" vertical="center" wrapText="1"/>
    </xf>
    <xf numFmtId="0" fontId="7" fillId="0" borderId="5" xfId="124" applyFont="1" applyBorder="1" applyAlignment="1">
      <alignment horizontal="left" vertical="center" wrapText="1"/>
    </xf>
    <xf numFmtId="43" fontId="7" fillId="0" borderId="1" xfId="3" applyFont="1" applyBorder="1" applyAlignment="1">
      <alignment horizontal="right" vertical="center" wrapText="1"/>
    </xf>
    <xf numFmtId="0" fontId="7" fillId="0" borderId="1" xfId="124" applyFont="1" applyBorder="1" applyAlignment="1">
      <alignment horizontal="left" vertical="center" wrapText="1"/>
    </xf>
    <xf numFmtId="0" fontId="7" fillId="8" borderId="1" xfId="124" applyFont="1" applyFill="1" applyBorder="1" applyAlignment="1">
      <alignment horizontal="left" vertical="center" wrapText="1"/>
    </xf>
    <xf numFmtId="0" fontId="6" fillId="0" borderId="3" xfId="229" applyFont="1" applyFill="1" applyBorder="1" applyAlignment="1">
      <alignment horizontal="left" vertical="center" wrapText="1"/>
    </xf>
    <xf numFmtId="0" fontId="6" fillId="0" borderId="4" xfId="229" applyFont="1" applyFill="1" applyBorder="1" applyAlignment="1">
      <alignment horizontal="left" vertical="center" wrapText="1"/>
    </xf>
    <xf numFmtId="0" fontId="6" fillId="0" borderId="5" xfId="229" applyFont="1" applyFill="1" applyBorder="1" applyAlignment="1">
      <alignment horizontal="left" vertical="center" wrapText="1"/>
    </xf>
    <xf numFmtId="4" fontId="6" fillId="0" borderId="1" xfId="124" applyNumberFormat="1" applyFont="1" applyBorder="1" applyAlignment="1">
      <alignment horizontal="center" vertical="center" wrapText="1"/>
    </xf>
    <xf numFmtId="43" fontId="7" fillId="6" borderId="1" xfId="3" applyFont="1" applyFill="1" applyBorder="1" applyAlignment="1">
      <alignment horizontal="right" vertical="center" wrapText="1"/>
    </xf>
    <xf numFmtId="209" fontId="6" fillId="8" borderId="1" xfId="124" applyNumberFormat="1" applyFont="1" applyFill="1" applyBorder="1" applyAlignment="1">
      <alignment horizontal="right" vertical="center" wrapText="1"/>
    </xf>
    <xf numFmtId="43" fontId="6" fillId="8" borderId="1" xfId="3" applyFont="1" applyFill="1" applyBorder="1" applyAlignment="1">
      <alignment horizontal="center" vertical="center" wrapText="1"/>
    </xf>
    <xf numFmtId="4" fontId="6" fillId="0" borderId="1" xfId="124" applyNumberFormat="1" applyFont="1" applyBorder="1" applyAlignment="1">
      <alignment horizontal="right" vertical="center" wrapText="1"/>
    </xf>
    <xf numFmtId="4" fontId="7" fillId="0" borderId="1" xfId="124" applyNumberFormat="1" applyFont="1" applyBorder="1" applyAlignment="1">
      <alignment horizontal="right" vertical="center" wrapText="1"/>
    </xf>
    <xf numFmtId="211" fontId="6" fillId="0" borderId="1" xfId="124" applyNumberFormat="1" applyFont="1" applyBorder="1" applyAlignment="1">
      <alignment horizontal="right" vertical="center" wrapText="1"/>
    </xf>
    <xf numFmtId="4" fontId="7" fillId="6" borderId="1" xfId="124" applyNumberFormat="1" applyFont="1" applyFill="1" applyBorder="1" applyAlignment="1">
      <alignment horizontal="right" vertical="center" wrapText="1"/>
    </xf>
    <xf numFmtId="0" fontId="10" fillId="0" borderId="0" xfId="193" applyAlignment="1">
      <alignment horizontal="center" vertical="center"/>
    </xf>
    <xf numFmtId="0" fontId="11" fillId="0" borderId="0" xfId="193" applyNumberFormat="1" applyFont="1" applyAlignment="1">
      <alignment horizontal="center" vertical="center"/>
    </xf>
    <xf numFmtId="2" fontId="11" fillId="0" borderId="0" xfId="193" applyNumberFormat="1" applyFont="1" applyAlignment="1">
      <alignment horizontal="center" vertical="center"/>
    </xf>
    <xf numFmtId="2" fontId="11" fillId="0" borderId="0" xfId="193" applyNumberFormat="1" applyFont="1"/>
    <xf numFmtId="0" fontId="2" fillId="0" borderId="0" xfId="193" applyFont="1"/>
    <xf numFmtId="0" fontId="10" fillId="0" borderId="0" xfId="193"/>
    <xf numFmtId="2" fontId="11" fillId="0" borderId="1" xfId="193" applyNumberFormat="1" applyFont="1" applyBorder="1" applyAlignment="1">
      <alignment horizontal="center"/>
    </xf>
    <xf numFmtId="2" fontId="11" fillId="0" borderId="0" xfId="193" applyNumberFormat="1" applyFont="1" applyAlignment="1"/>
    <xf numFmtId="0" fontId="2" fillId="0" borderId="0" xfId="193" applyFont="1" applyAlignment="1"/>
    <xf numFmtId="0" fontId="11" fillId="0" borderId="1" xfId="193" applyNumberFormat="1" applyFont="1" applyBorder="1" applyAlignment="1">
      <alignment horizontal="center" vertical="center" wrapText="1"/>
    </xf>
    <xf numFmtId="2" fontId="11" fillId="0" borderId="1" xfId="193" applyNumberFormat="1" applyFont="1" applyBorder="1" applyAlignment="1">
      <alignment horizontal="center" vertical="center" wrapText="1"/>
    </xf>
    <xf numFmtId="0" fontId="12" fillId="0" borderId="0" xfId="193" applyFont="1" applyAlignment="1">
      <alignment horizontal="center" vertical="center"/>
    </xf>
    <xf numFmtId="0" fontId="13" fillId="0" borderId="0" xfId="193" applyFont="1" applyAlignment="1">
      <alignment horizontal="center" vertical="center"/>
    </xf>
    <xf numFmtId="2" fontId="12" fillId="0" borderId="0" xfId="193" applyNumberFormat="1" applyFont="1" applyAlignment="1">
      <alignment horizontal="center" vertical="center"/>
    </xf>
    <xf numFmtId="2" fontId="13" fillId="0" borderId="0" xfId="193" applyNumberFormat="1" applyFont="1" applyAlignment="1">
      <alignment horizontal="center" vertical="center"/>
    </xf>
    <xf numFmtId="2" fontId="11" fillId="0" borderId="0" xfId="193" applyNumberFormat="1" applyFont="1" applyBorder="1" applyAlignment="1">
      <alignment horizontal="center" vertical="center" wrapText="1"/>
    </xf>
    <xf numFmtId="0" fontId="11" fillId="0" borderId="1" xfId="193" applyNumberFormat="1" applyFont="1" applyBorder="1" applyAlignment="1">
      <alignment horizontal="center" vertical="center"/>
    </xf>
    <xf numFmtId="2" fontId="11" fillId="0" borderId="1" xfId="193" applyNumberFormat="1" applyFont="1" applyBorder="1" applyAlignment="1">
      <alignment horizontal="center" vertical="center"/>
    </xf>
    <xf numFmtId="0" fontId="2" fillId="0" borderId="1" xfId="193" applyNumberFormat="1" applyFont="1" applyBorder="1" applyAlignment="1">
      <alignment horizontal="center" vertical="center"/>
    </xf>
    <xf numFmtId="0" fontId="11" fillId="0" borderId="6" xfId="193" applyNumberFormat="1" applyFont="1" applyBorder="1" applyAlignment="1">
      <alignment horizontal="center" vertical="center"/>
    </xf>
    <xf numFmtId="2" fontId="11" fillId="0" borderId="6" xfId="193" applyNumberFormat="1" applyFont="1" applyBorder="1" applyAlignment="1">
      <alignment horizontal="center" vertical="center"/>
    </xf>
    <xf numFmtId="0" fontId="11" fillId="0" borderId="7" xfId="193" applyNumberFormat="1" applyFont="1" applyBorder="1" applyAlignment="1">
      <alignment horizontal="center" vertical="center"/>
    </xf>
    <xf numFmtId="2" fontId="11" fillId="0" borderId="8" xfId="193" applyNumberFormat="1" applyFont="1" applyBorder="1" applyAlignment="1">
      <alignment horizontal="center" vertical="center"/>
    </xf>
    <xf numFmtId="2" fontId="11" fillId="0" borderId="9" xfId="193" applyNumberFormat="1" applyFont="1" applyBorder="1" applyAlignment="1">
      <alignment horizontal="center" vertical="center"/>
    </xf>
    <xf numFmtId="0" fontId="11" fillId="0" borderId="10" xfId="193" applyNumberFormat="1" applyFont="1" applyBorder="1" applyAlignment="1">
      <alignment horizontal="center" vertical="center"/>
    </xf>
    <xf numFmtId="2" fontId="11" fillId="0" borderId="10" xfId="193" applyNumberFormat="1" applyFont="1" applyBorder="1" applyAlignment="1">
      <alignment horizontal="center" vertical="center"/>
    </xf>
    <xf numFmtId="2" fontId="11" fillId="0" borderId="11" xfId="193" applyNumberFormat="1" applyFont="1" applyBorder="1" applyAlignment="1">
      <alignment horizontal="center" vertical="center"/>
    </xf>
    <xf numFmtId="2" fontId="10" fillId="0" borderId="0" xfId="193" applyNumberFormat="1" applyAlignment="1">
      <alignment horizontal="center" vertical="center"/>
    </xf>
    <xf numFmtId="0" fontId="14" fillId="9" borderId="0" xfId="196" applyFont="1" applyFill="1" applyBorder="1"/>
    <xf numFmtId="0" fontId="15" fillId="9" borderId="0" xfId="196" applyFill="1"/>
    <xf numFmtId="0" fontId="15" fillId="10" borderId="0" xfId="196" applyFill="1"/>
    <xf numFmtId="0" fontId="16" fillId="9" borderId="0" xfId="196" applyFont="1" applyFill="1"/>
    <xf numFmtId="0" fontId="15" fillId="0" borderId="0" xfId="196"/>
    <xf numFmtId="0" fontId="15" fillId="9" borderId="12" xfId="196" applyFont="1" applyFill="1" applyBorder="1" applyAlignment="1">
      <alignment horizontal="center"/>
    </xf>
    <xf numFmtId="0" fontId="15" fillId="9" borderId="13" xfId="196" applyFont="1" applyFill="1" applyBorder="1" applyAlignment="1">
      <alignment horizontal="center"/>
    </xf>
    <xf numFmtId="0" fontId="17" fillId="9" borderId="14" xfId="196" applyFont="1" applyFill="1" applyBorder="1" applyAlignment="1">
      <alignment horizontal="center" vertical="center" wrapText="1"/>
    </xf>
    <xf numFmtId="0" fontId="17" fillId="9" borderId="15" xfId="196" applyFont="1" applyFill="1" applyBorder="1" applyAlignment="1">
      <alignment horizontal="center" vertical="center" wrapText="1"/>
    </xf>
    <xf numFmtId="0" fontId="15" fillId="9" borderId="16" xfId="196" applyFont="1" applyFill="1" applyBorder="1" applyAlignment="1">
      <alignment horizontal="center"/>
    </xf>
    <xf numFmtId="0" fontId="15" fillId="9" borderId="17" xfId="196" applyFont="1" applyFill="1" applyBorder="1" applyAlignment="1">
      <alignment horizontal="center"/>
    </xf>
    <xf numFmtId="0" fontId="15" fillId="10" borderId="18" xfId="196" applyFont="1" applyFill="1" applyBorder="1" applyAlignment="1">
      <alignment horizontal="right"/>
    </xf>
    <xf numFmtId="0" fontId="15" fillId="10" borderId="19" xfId="196" applyFont="1" applyFill="1" applyBorder="1" applyAlignment="1">
      <alignment horizontal="right"/>
    </xf>
    <xf numFmtId="0" fontId="15" fillId="10" borderId="20" xfId="196" applyFont="1" applyFill="1" applyBorder="1" applyAlignment="1">
      <alignment horizontal="right"/>
    </xf>
    <xf numFmtId="0" fontId="18" fillId="10" borderId="0" xfId="196" applyFont="1" applyFill="1" applyBorder="1" applyAlignment="1">
      <alignment horizontal="left"/>
    </xf>
    <xf numFmtId="0" fontId="15" fillId="0" borderId="19" xfId="196" applyFont="1" applyBorder="1" applyAlignment="1">
      <alignment vertical="center"/>
    </xf>
    <xf numFmtId="0" fontId="19" fillId="9" borderId="21" xfId="196" applyFont="1" applyFill="1" applyBorder="1" applyAlignment="1">
      <alignment horizontal="center" vertical="center"/>
    </xf>
    <xf numFmtId="0" fontId="19" fillId="9" borderId="22" xfId="196" applyFont="1" applyFill="1" applyBorder="1" applyAlignment="1">
      <alignment horizontal="center" vertical="center"/>
    </xf>
    <xf numFmtId="0" fontId="20" fillId="9" borderId="23" xfId="196" applyFont="1" applyFill="1" applyBorder="1" applyAlignment="1">
      <alignment horizontal="left" vertical="center" wrapText="1"/>
    </xf>
    <xf numFmtId="0" fontId="20" fillId="9" borderId="15" xfId="196" applyFont="1" applyFill="1" applyBorder="1" applyAlignment="1">
      <alignment horizontal="left" vertical="center" wrapText="1"/>
    </xf>
    <xf numFmtId="0" fontId="19" fillId="0" borderId="24" xfId="196" applyFont="1" applyFill="1" applyBorder="1" applyAlignment="1">
      <alignment horizontal="left"/>
    </xf>
    <xf numFmtId="0" fontId="19" fillId="0" borderId="25" xfId="196" applyFont="1" applyFill="1" applyBorder="1" applyAlignment="1">
      <alignment horizontal="left"/>
    </xf>
    <xf numFmtId="0" fontId="19" fillId="0" borderId="26" xfId="196" applyFont="1" applyFill="1" applyBorder="1" applyAlignment="1">
      <alignment horizontal="left"/>
    </xf>
    <xf numFmtId="0" fontId="19" fillId="0" borderId="27" xfId="196" applyFont="1" applyFill="1" applyBorder="1"/>
    <xf numFmtId="0" fontId="19" fillId="9" borderId="27" xfId="196" applyFont="1" applyFill="1" applyBorder="1" applyAlignment="1"/>
    <xf numFmtId="216" fontId="21" fillId="11" borderId="28" xfId="309" applyNumberFormat="1" applyFont="1" applyFill="1" applyBorder="1" applyAlignment="1">
      <alignment horizontal="center"/>
    </xf>
    <xf numFmtId="0" fontId="15" fillId="10" borderId="0" xfId="196" applyFill="1" applyAlignment="1">
      <alignment vertical="center"/>
    </xf>
    <xf numFmtId="0" fontId="15" fillId="10" borderId="27" xfId="196" applyFont="1" applyFill="1" applyBorder="1" applyAlignment="1">
      <alignment vertical="center"/>
    </xf>
    <xf numFmtId="0" fontId="19" fillId="0" borderId="28" xfId="196" applyFont="1" applyFill="1" applyBorder="1" applyAlignment="1">
      <alignment horizontal="center"/>
    </xf>
    <xf numFmtId="0" fontId="21" fillId="0" borderId="28" xfId="196" applyFont="1" applyFill="1" applyBorder="1" applyAlignment="1">
      <alignment horizontal="center"/>
    </xf>
    <xf numFmtId="0" fontId="19" fillId="0" borderId="28" xfId="196" applyFont="1" applyFill="1" applyBorder="1" applyAlignment="1">
      <alignment horizontal="left"/>
    </xf>
    <xf numFmtId="0" fontId="19" fillId="10" borderId="28" xfId="196" applyFont="1" applyFill="1" applyBorder="1" applyAlignment="1">
      <alignment horizontal="left"/>
    </xf>
    <xf numFmtId="0" fontId="15" fillId="10" borderId="29" xfId="196" applyFont="1" applyFill="1" applyBorder="1" applyAlignment="1">
      <alignment horizontal="center" vertical="center" wrapText="1"/>
    </xf>
    <xf numFmtId="0" fontId="19" fillId="0" borderId="28" xfId="196" applyFont="1" applyBorder="1" applyAlignment="1">
      <alignment horizontal="left"/>
    </xf>
    <xf numFmtId="187" fontId="21" fillId="0" borderId="28" xfId="196" applyNumberFormat="1" applyFont="1" applyBorder="1" applyAlignment="1">
      <alignment vertical="center"/>
    </xf>
    <xf numFmtId="187" fontId="21" fillId="10" borderId="28" xfId="196" applyNumberFormat="1" applyFont="1" applyFill="1" applyBorder="1" applyAlignment="1">
      <alignment horizontal="right" vertical="center"/>
    </xf>
    <xf numFmtId="0" fontId="15" fillId="10" borderId="20" xfId="196" applyFont="1" applyFill="1" applyBorder="1" applyAlignment="1">
      <alignment horizontal="center" vertical="center" wrapText="1"/>
    </xf>
    <xf numFmtId="0" fontId="21" fillId="9" borderId="28" xfId="196" applyFont="1" applyFill="1" applyBorder="1" applyAlignment="1">
      <alignment horizontal="right" vertical="center"/>
    </xf>
    <xf numFmtId="198" fontId="21" fillId="11" borderId="30" xfId="309" applyNumberFormat="1" applyFont="1" applyFill="1" applyBorder="1" applyAlignment="1">
      <alignment horizontal="center" vertical="center"/>
    </xf>
    <xf numFmtId="187" fontId="21" fillId="11" borderId="31" xfId="309" applyFont="1" applyFill="1" applyBorder="1" applyAlignment="1">
      <alignment horizontal="center" vertical="center"/>
    </xf>
    <xf numFmtId="187" fontId="21" fillId="10" borderId="32" xfId="309" applyFont="1" applyFill="1" applyBorder="1" applyAlignment="1">
      <alignment vertical="center"/>
    </xf>
    <xf numFmtId="0" fontId="15" fillId="10" borderId="33" xfId="196" applyFont="1" applyFill="1" applyBorder="1" applyAlignment="1">
      <alignment horizontal="center" vertical="center" wrapText="1"/>
    </xf>
    <xf numFmtId="0" fontId="21" fillId="10" borderId="28" xfId="196" applyFont="1" applyFill="1" applyBorder="1" applyAlignment="1">
      <alignment horizontal="right" vertical="center"/>
    </xf>
    <xf numFmtId="187" fontId="21" fillId="10" borderId="30" xfId="309" applyFont="1" applyFill="1" applyBorder="1" applyAlignment="1">
      <alignment horizontal="center" vertical="center"/>
    </xf>
    <xf numFmtId="187" fontId="21" fillId="10" borderId="31" xfId="309" applyFont="1" applyFill="1" applyBorder="1" applyAlignment="1">
      <alignment horizontal="center" vertical="center"/>
    </xf>
    <xf numFmtId="187" fontId="21" fillId="10" borderId="34" xfId="309" applyFont="1" applyFill="1" applyBorder="1" applyAlignment="1">
      <alignment horizontal="center" vertical="center"/>
    </xf>
    <xf numFmtId="187" fontId="21" fillId="10" borderId="35" xfId="309" applyFont="1" applyFill="1" applyBorder="1" applyAlignment="1">
      <alignment vertical="center"/>
    </xf>
    <xf numFmtId="187" fontId="22" fillId="10" borderId="29" xfId="309" applyFont="1" applyFill="1" applyBorder="1" applyAlignment="1">
      <alignment horizontal="center" vertical="center"/>
    </xf>
    <xf numFmtId="187" fontId="22" fillId="10" borderId="34" xfId="309" applyFont="1" applyFill="1" applyBorder="1" applyAlignment="1">
      <alignment horizontal="center" vertical="center"/>
    </xf>
    <xf numFmtId="187" fontId="21" fillId="10" borderId="28" xfId="309" applyFont="1" applyFill="1" applyBorder="1" applyAlignment="1">
      <alignment horizontal="center" vertical="center"/>
    </xf>
    <xf numFmtId="187" fontId="21" fillId="10" borderId="36" xfId="309" applyFont="1" applyFill="1" applyBorder="1" applyAlignment="1">
      <alignment horizontal="center" vertical="center"/>
    </xf>
    <xf numFmtId="0" fontId="15" fillId="10" borderId="28" xfId="196" applyFont="1" applyFill="1" applyBorder="1" applyAlignment="1">
      <alignment vertical="center"/>
    </xf>
    <xf numFmtId="0" fontId="14" fillId="10" borderId="30" xfId="196" applyFont="1" applyFill="1" applyBorder="1"/>
    <xf numFmtId="0" fontId="23" fillId="10" borderId="31" xfId="196" applyFont="1" applyFill="1" applyBorder="1"/>
    <xf numFmtId="0" fontId="23" fillId="10" borderId="31" xfId="196" applyFont="1" applyFill="1" applyBorder="1" applyAlignment="1">
      <alignment horizontal="center"/>
    </xf>
    <xf numFmtId="0" fontId="14" fillId="10" borderId="31" xfId="196" applyFont="1" applyFill="1" applyBorder="1"/>
    <xf numFmtId="0" fontId="24" fillId="9" borderId="31" xfId="196" applyFont="1" applyFill="1" applyBorder="1" applyAlignment="1">
      <alignment vertical="center"/>
    </xf>
    <xf numFmtId="0" fontId="24" fillId="9" borderId="31" xfId="196" applyFont="1" applyFill="1" applyBorder="1" applyAlignment="1">
      <alignment horizontal="right" vertical="center"/>
    </xf>
    <xf numFmtId="0" fontId="24" fillId="9" borderId="30" xfId="196" applyFont="1" applyFill="1" applyBorder="1" applyAlignment="1">
      <alignment vertical="center"/>
    </xf>
    <xf numFmtId="0" fontId="16" fillId="9" borderId="0" xfId="196" applyFont="1" applyFill="1" applyAlignment="1">
      <alignment horizontal="center"/>
    </xf>
    <xf numFmtId="0" fontId="24" fillId="9" borderId="31" xfId="196" applyFont="1" applyFill="1" applyBorder="1" applyAlignment="1">
      <alignment vertical="top"/>
    </xf>
    <xf numFmtId="0" fontId="24" fillId="9" borderId="34" xfId="196" applyFont="1" applyFill="1" applyBorder="1" applyAlignment="1">
      <alignment vertical="center"/>
    </xf>
    <xf numFmtId="0" fontId="25" fillId="12" borderId="34" xfId="196" applyFont="1" applyFill="1" applyBorder="1" applyAlignment="1">
      <alignment vertical="center"/>
    </xf>
    <xf numFmtId="0" fontId="15" fillId="9" borderId="37" xfId="196" applyFont="1" applyFill="1" applyBorder="1" applyAlignment="1">
      <alignment horizontal="center"/>
    </xf>
    <xf numFmtId="0" fontId="17" fillId="9" borderId="38" xfId="196" applyFont="1" applyFill="1" applyBorder="1" applyAlignment="1">
      <alignment horizontal="center" vertical="center" wrapText="1"/>
    </xf>
    <xf numFmtId="0" fontId="15" fillId="9" borderId="39" xfId="196" applyFont="1" applyFill="1" applyBorder="1" applyAlignment="1">
      <alignment horizontal="center"/>
    </xf>
    <xf numFmtId="0" fontId="20" fillId="9" borderId="38" xfId="196" applyFont="1" applyFill="1" applyBorder="1" applyAlignment="1">
      <alignment horizontal="left" vertical="center" wrapText="1"/>
    </xf>
    <xf numFmtId="0" fontId="15" fillId="10" borderId="35" xfId="196" applyFont="1" applyFill="1" applyBorder="1" applyAlignment="1">
      <alignment horizontal="center" vertical="center" wrapText="1"/>
    </xf>
    <xf numFmtId="0" fontId="15" fillId="10" borderId="18" xfId="196" applyFont="1" applyFill="1" applyBorder="1" applyAlignment="1">
      <alignment horizontal="center" vertical="center" wrapText="1"/>
    </xf>
    <xf numFmtId="0" fontId="15" fillId="10" borderId="40" xfId="196" applyFont="1" applyFill="1" applyBorder="1" applyAlignment="1">
      <alignment horizontal="center" vertical="center" wrapText="1"/>
    </xf>
    <xf numFmtId="0" fontId="14" fillId="10" borderId="32" xfId="196" applyFont="1" applyFill="1" applyBorder="1"/>
    <xf numFmtId="0" fontId="16" fillId="9" borderId="32" xfId="196" applyFont="1" applyFill="1" applyBorder="1" applyAlignment="1">
      <alignment vertical="center" wrapText="1"/>
    </xf>
    <xf numFmtId="0" fontId="24" fillId="9" borderId="32" xfId="196" applyFont="1" applyFill="1" applyBorder="1" applyAlignment="1">
      <alignment vertical="center"/>
    </xf>
    <xf numFmtId="0" fontId="16" fillId="9" borderId="32" xfId="196" applyFont="1" applyFill="1" applyBorder="1" applyAlignment="1">
      <alignment vertical="top" wrapText="1"/>
    </xf>
    <xf numFmtId="0" fontId="15" fillId="10" borderId="28" xfId="196" applyFill="1" applyBorder="1"/>
    <xf numFmtId="0" fontId="15" fillId="13" borderId="12" xfId="196" applyFont="1" applyFill="1" applyBorder="1" applyAlignment="1">
      <alignment horizontal="center"/>
    </xf>
    <xf numFmtId="0" fontId="15" fillId="13" borderId="13" xfId="196" applyFont="1" applyFill="1" applyBorder="1" applyAlignment="1">
      <alignment horizontal="center"/>
    </xf>
    <xf numFmtId="0" fontId="17" fillId="13" borderId="14" xfId="196" applyFont="1" applyFill="1" applyBorder="1" applyAlignment="1">
      <alignment horizontal="center" vertical="center" wrapText="1"/>
    </xf>
    <xf numFmtId="0" fontId="17" fillId="13" borderId="15" xfId="196" applyFont="1" applyFill="1" applyBorder="1" applyAlignment="1">
      <alignment horizontal="center" vertical="center" wrapText="1"/>
    </xf>
    <xf numFmtId="0" fontId="15" fillId="13" borderId="16" xfId="196" applyFont="1" applyFill="1" applyBorder="1" applyAlignment="1">
      <alignment horizontal="center"/>
    </xf>
    <xf numFmtId="0" fontId="15" fillId="13" borderId="17" xfId="196" applyFont="1" applyFill="1" applyBorder="1" applyAlignment="1">
      <alignment horizontal="center"/>
    </xf>
    <xf numFmtId="0" fontId="19" fillId="14" borderId="21" xfId="196" applyFont="1" applyFill="1" applyBorder="1" applyAlignment="1">
      <alignment horizontal="center" vertical="center"/>
    </xf>
    <xf numFmtId="0" fontId="19" fillId="14" borderId="22" xfId="196" applyFont="1" applyFill="1" applyBorder="1" applyAlignment="1">
      <alignment horizontal="center" vertical="center"/>
    </xf>
    <xf numFmtId="0" fontId="26" fillId="14" borderId="22" xfId="196" applyFont="1" applyFill="1" applyBorder="1" applyAlignment="1">
      <alignment horizontal="center" vertical="center" wrapText="1"/>
    </xf>
    <xf numFmtId="0" fontId="26" fillId="14" borderId="23" xfId="196" applyFont="1" applyFill="1" applyBorder="1" applyAlignment="1">
      <alignment horizontal="left" vertical="center" wrapText="1"/>
    </xf>
    <xf numFmtId="0" fontId="26" fillId="14" borderId="15" xfId="196" applyFont="1" applyFill="1" applyBorder="1" applyAlignment="1">
      <alignment horizontal="left" vertical="center" wrapText="1"/>
    </xf>
    <xf numFmtId="0" fontId="19" fillId="12" borderId="27" xfId="196" applyFont="1" applyFill="1" applyBorder="1" applyAlignment="1">
      <alignment horizontal="left"/>
    </xf>
    <xf numFmtId="0" fontId="19" fillId="0" borderId="27" xfId="196" applyFont="1" applyBorder="1"/>
    <xf numFmtId="0" fontId="19" fillId="12" borderId="27" xfId="196" applyFont="1" applyFill="1" applyBorder="1" applyAlignment="1"/>
    <xf numFmtId="0" fontId="15" fillId="12" borderId="0" xfId="196" applyFill="1"/>
    <xf numFmtId="0" fontId="19" fillId="0" borderId="28" xfId="196" applyFont="1" applyBorder="1" applyAlignment="1">
      <alignment horizontal="center"/>
    </xf>
    <xf numFmtId="0" fontId="21" fillId="13" borderId="30" xfId="196" applyFont="1" applyFill="1" applyBorder="1" applyAlignment="1">
      <alignment horizontal="center"/>
    </xf>
    <xf numFmtId="0" fontId="21" fillId="13" borderId="31" xfId="196" applyFont="1" applyFill="1" applyBorder="1" applyAlignment="1">
      <alignment horizontal="center"/>
    </xf>
    <xf numFmtId="0" fontId="21" fillId="13" borderId="32" xfId="196" applyFont="1" applyFill="1" applyBorder="1" applyAlignment="1">
      <alignment horizontal="center"/>
    </xf>
    <xf numFmtId="197" fontId="19" fillId="13" borderId="27" xfId="196" applyNumberFormat="1" applyFont="1" applyFill="1" applyBorder="1" applyAlignment="1"/>
    <xf numFmtId="0" fontId="21" fillId="12" borderId="28" xfId="196" applyFont="1" applyFill="1" applyBorder="1" applyAlignment="1">
      <alignment horizontal="right" vertical="center"/>
    </xf>
    <xf numFmtId="187" fontId="21" fillId="13" borderId="30" xfId="309" applyFont="1" applyFill="1" applyBorder="1" applyAlignment="1">
      <alignment horizontal="center" vertical="center"/>
    </xf>
    <xf numFmtId="187" fontId="21" fillId="13" borderId="31" xfId="309" applyFont="1" applyFill="1" applyBorder="1" applyAlignment="1">
      <alignment horizontal="center" vertical="center"/>
    </xf>
    <xf numFmtId="0" fontId="15" fillId="0" borderId="36" xfId="196" applyFont="1" applyBorder="1"/>
    <xf numFmtId="0" fontId="18" fillId="10" borderId="36" xfId="196" applyFont="1" applyFill="1" applyBorder="1" applyAlignment="1"/>
    <xf numFmtId="0" fontId="18" fillId="0" borderId="36" xfId="196" applyFont="1" applyBorder="1" applyAlignment="1">
      <alignment horizontal="center"/>
    </xf>
    <xf numFmtId="0" fontId="15" fillId="0" borderId="36" xfId="196" applyFont="1" applyBorder="1" applyAlignment="1"/>
    <xf numFmtId="17" fontId="15" fillId="0" borderId="0" xfId="196" applyNumberFormat="1" applyFont="1" applyAlignment="1">
      <alignment horizontal="right"/>
    </xf>
    <xf numFmtId="0" fontId="15" fillId="0" borderId="0" xfId="196" applyNumberFormat="1" applyAlignment="1">
      <alignment horizontal="right"/>
    </xf>
    <xf numFmtId="0" fontId="15" fillId="13" borderId="37" xfId="196" applyFont="1" applyFill="1" applyBorder="1" applyAlignment="1">
      <alignment horizontal="center"/>
    </xf>
    <xf numFmtId="0" fontId="17" fillId="13" borderId="38" xfId="196" applyFont="1" applyFill="1" applyBorder="1" applyAlignment="1">
      <alignment horizontal="center" vertical="center" wrapText="1"/>
    </xf>
    <xf numFmtId="0" fontId="15" fillId="13" borderId="39" xfId="196" applyFont="1" applyFill="1" applyBorder="1" applyAlignment="1">
      <alignment horizontal="center"/>
    </xf>
    <xf numFmtId="0" fontId="26" fillId="14" borderId="38" xfId="196" applyFont="1" applyFill="1" applyBorder="1" applyAlignment="1">
      <alignment horizontal="left" vertical="center" wrapText="1"/>
    </xf>
    <xf numFmtId="0" fontId="15" fillId="0" borderId="0" xfId="196" applyFont="1" applyAlignment="1">
      <alignment horizontal="left"/>
    </xf>
    <xf numFmtId="0" fontId="27" fillId="0" borderId="0" xfId="0" applyFont="1" applyFill="1" applyAlignment="1" applyProtection="1">
      <alignment vertical="center"/>
      <protection locked="0"/>
    </xf>
    <xf numFmtId="0" fontId="0" fillId="7" borderId="0" xfId="0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0" fontId="28" fillId="7" borderId="0" xfId="0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>
      <alignment vertical="top"/>
    </xf>
    <xf numFmtId="0" fontId="0" fillId="2" borderId="0" xfId="0" applyFont="1" applyFill="1" applyBorder="1" applyAlignment="1">
      <alignment vertical="top"/>
    </xf>
    <xf numFmtId="0" fontId="0" fillId="15" borderId="0" xfId="0" applyFont="1" applyFill="1" applyBorder="1" applyAlignment="1">
      <alignment vertical="top"/>
    </xf>
    <xf numFmtId="0" fontId="29" fillId="0" borderId="0" xfId="0" applyFont="1" applyFill="1" applyBorder="1" applyAlignment="1">
      <alignment vertical="top"/>
    </xf>
    <xf numFmtId="0" fontId="0" fillId="16" borderId="0" xfId="0" applyFont="1" applyFill="1" applyBorder="1" applyAlignment="1">
      <alignment vertical="top"/>
    </xf>
    <xf numFmtId="0" fontId="9" fillId="0" borderId="0" xfId="0" applyFont="1" applyFill="1" applyBorder="1" applyAlignment="1">
      <alignment vertical="top"/>
    </xf>
    <xf numFmtId="0" fontId="0" fillId="4" borderId="0" xfId="0" applyFont="1" applyFill="1" applyBorder="1" applyAlignment="1">
      <alignment vertical="top"/>
    </xf>
    <xf numFmtId="0" fontId="30" fillId="0" borderId="2" xfId="0" applyFont="1" applyFill="1" applyBorder="1" applyAlignment="1"/>
    <xf numFmtId="0" fontId="0" fillId="0" borderId="0" xfId="0" applyFont="1" applyFill="1" applyBorder="1" applyAlignment="1"/>
    <xf numFmtId="0" fontId="0" fillId="0" borderId="2" xfId="0" applyFont="1" applyFill="1" applyBorder="1" applyAlignment="1"/>
    <xf numFmtId="0" fontId="0" fillId="0" borderId="41" xfId="0" applyFont="1" applyFill="1" applyBorder="1" applyAlignment="1"/>
    <xf numFmtId="0" fontId="0" fillId="0" borderId="0" xfId="0" applyFont="1" applyBorder="1" applyAlignme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Border="1"/>
    <xf numFmtId="0" fontId="29" fillId="0" borderId="0" xfId="0" applyFont="1" applyBorder="1"/>
    <xf numFmtId="0" fontId="2" fillId="0" borderId="0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31" fillId="0" borderId="0" xfId="0" applyFont="1"/>
    <xf numFmtId="43" fontId="2" fillId="0" borderId="0" xfId="3" applyFont="1" applyFill="1" applyBorder="1" applyAlignment="1">
      <alignment horizontal="left" vertical="center"/>
    </xf>
    <xf numFmtId="0" fontId="32" fillId="2" borderId="42" xfId="0" applyFont="1" applyFill="1" applyBorder="1" applyAlignment="1">
      <alignment horizontal="left" vertical="center"/>
    </xf>
    <xf numFmtId="0" fontId="32" fillId="2" borderId="4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9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vertical="center"/>
    </xf>
    <xf numFmtId="43" fontId="2" fillId="0" borderId="0" xfId="3" applyFont="1" applyBorder="1" applyAlignment="1">
      <alignment horizontal="center"/>
    </xf>
    <xf numFmtId="0" fontId="2" fillId="7" borderId="43" xfId="0" applyFont="1" applyFill="1" applyBorder="1" applyAlignment="1">
      <alignment vertical="center"/>
    </xf>
    <xf numFmtId="4" fontId="0" fillId="7" borderId="41" xfId="0" applyNumberFormat="1" applyFont="1" applyFill="1" applyBorder="1" applyAlignment="1" applyProtection="1">
      <alignment horizontal="center" vertical="center"/>
      <protection locked="0"/>
    </xf>
    <xf numFmtId="0" fontId="2" fillId="7" borderId="41" xfId="0" applyFont="1" applyFill="1" applyBorder="1" applyAlignment="1">
      <alignment horizontal="center"/>
    </xf>
    <xf numFmtId="0" fontId="2" fillId="7" borderId="41" xfId="0" applyFont="1" applyFill="1" applyBorder="1" applyAlignment="1">
      <alignment vertical="center"/>
    </xf>
    <xf numFmtId="43" fontId="2" fillId="7" borderId="44" xfId="3" applyFont="1" applyFill="1" applyBorder="1" applyAlignment="1">
      <alignment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 vertical="center"/>
    </xf>
    <xf numFmtId="43" fontId="2" fillId="2" borderId="42" xfId="3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49" fontId="2" fillId="2" borderId="42" xfId="0" applyNumberFormat="1" applyFont="1" applyFill="1" applyBorder="1" applyAlignment="1">
      <alignment horizontal="center"/>
    </xf>
    <xf numFmtId="0" fontId="33" fillId="2" borderId="42" xfId="0" applyFont="1" applyFill="1" applyBorder="1" applyAlignment="1">
      <alignment horizontal="center"/>
    </xf>
    <xf numFmtId="4" fontId="33" fillId="2" borderId="42" xfId="0" applyNumberFormat="1" applyFont="1" applyFill="1" applyBorder="1" applyAlignment="1">
      <alignment horizontal="center"/>
    </xf>
    <xf numFmtId="0" fontId="33" fillId="2" borderId="52" xfId="0" applyFont="1" applyFill="1" applyBorder="1" applyAlignment="1">
      <alignment horizontal="center"/>
    </xf>
    <xf numFmtId="0" fontId="0" fillId="0" borderId="53" xfId="0" applyFont="1" applyBorder="1"/>
    <xf numFmtId="0" fontId="0" fillId="0" borderId="0" xfId="0" applyFont="1" applyBorder="1" applyAlignment="1">
      <alignment horizontal="center"/>
    </xf>
    <xf numFmtId="43" fontId="0" fillId="0" borderId="0" xfId="3" applyFont="1" applyBorder="1"/>
    <xf numFmtId="0" fontId="0" fillId="0" borderId="54" xfId="0" applyFont="1" applyBorder="1"/>
    <xf numFmtId="0" fontId="2" fillId="7" borderId="55" xfId="0" applyFont="1" applyFill="1" applyBorder="1" applyAlignment="1">
      <alignment horizontal="center" vertical="center"/>
    </xf>
    <xf numFmtId="0" fontId="2" fillId="7" borderId="56" xfId="0" applyFont="1" applyFill="1" applyBorder="1" applyAlignment="1">
      <alignment horizontal="center" vertical="center"/>
    </xf>
    <xf numFmtId="0" fontId="2" fillId="7" borderId="56" xfId="0" applyFont="1" applyFill="1" applyBorder="1" applyAlignment="1">
      <alignment vertical="center"/>
    </xf>
    <xf numFmtId="0" fontId="2" fillId="7" borderId="56" xfId="0" applyFont="1" applyFill="1" applyBorder="1" applyAlignment="1">
      <alignment horizontal="justify" vertical="center"/>
    </xf>
    <xf numFmtId="43" fontId="2" fillId="7" borderId="56" xfId="3" applyFont="1" applyFill="1" applyBorder="1" applyAlignment="1">
      <alignment vertical="center"/>
    </xf>
    <xf numFmtId="10" fontId="2" fillId="7" borderId="56" xfId="429" applyNumberFormat="1" applyFont="1" applyFill="1" applyBorder="1" applyAlignment="1">
      <alignment vertical="center"/>
    </xf>
    <xf numFmtId="4" fontId="2" fillId="7" borderId="56" xfId="0" applyNumberFormat="1" applyFont="1" applyFill="1" applyBorder="1" applyAlignment="1">
      <alignment horizontal="right" vertical="center"/>
    </xf>
    <xf numFmtId="43" fontId="31" fillId="7" borderId="57" xfId="0" applyNumberFormat="1" applyFont="1" applyFill="1" applyBorder="1" applyAlignment="1">
      <alignment horizontal="center" vertical="center"/>
    </xf>
    <xf numFmtId="0" fontId="31" fillId="0" borderId="45" xfId="0" applyFont="1" applyFill="1" applyBorder="1" applyAlignment="1">
      <alignment horizontal="center" vertical="center"/>
    </xf>
    <xf numFmtId="0" fontId="31" fillId="0" borderId="42" xfId="0" applyFont="1" applyFill="1" applyBorder="1" applyAlignment="1">
      <alignment horizontal="center" vertical="center"/>
    </xf>
    <xf numFmtId="0" fontId="31" fillId="0" borderId="42" xfId="0" applyFont="1" applyFill="1" applyBorder="1" applyAlignment="1">
      <alignment horizontal="justify" vertical="center" wrapText="1"/>
    </xf>
    <xf numFmtId="43" fontId="31" fillId="0" borderId="42" xfId="554" applyFont="1" applyFill="1" applyBorder="1" applyAlignment="1">
      <alignment horizontal="right" vertical="center"/>
    </xf>
    <xf numFmtId="43" fontId="31" fillId="0" borderId="42" xfId="467" applyFont="1" applyFill="1" applyBorder="1" applyAlignment="1">
      <alignment horizontal="right" vertical="center"/>
    </xf>
    <xf numFmtId="4" fontId="31" fillId="0" borderId="42" xfId="0" applyNumberFormat="1" applyFont="1" applyFill="1" applyBorder="1" applyAlignment="1">
      <alignment horizontal="right" vertical="center"/>
    </xf>
    <xf numFmtId="43" fontId="0" fillId="0" borderId="52" xfId="0" applyNumberFormat="1" applyFont="1" applyBorder="1" applyAlignment="1">
      <alignment horizontal="right" vertical="center"/>
    </xf>
    <xf numFmtId="0" fontId="31" fillId="0" borderId="42" xfId="0" applyFont="1" applyFill="1" applyBorder="1" applyAlignment="1">
      <alignment horizontal="center" vertical="center" wrapText="1"/>
    </xf>
    <xf numFmtId="0" fontId="2" fillId="7" borderId="58" xfId="0" applyFont="1" applyFill="1" applyBorder="1" applyAlignment="1">
      <alignment horizontal="center" vertical="center"/>
    </xf>
    <xf numFmtId="43" fontId="31" fillId="7" borderId="59" xfId="0" applyNumberFormat="1" applyFont="1" applyFill="1" applyBorder="1" applyAlignment="1">
      <alignment horizontal="center" vertical="center"/>
    </xf>
    <xf numFmtId="0" fontId="2" fillId="7" borderId="59" xfId="0" applyFont="1" applyFill="1" applyBorder="1" applyAlignment="1">
      <alignment horizontal="justify" vertical="center" wrapText="1"/>
    </xf>
    <xf numFmtId="0" fontId="31" fillId="7" borderId="59" xfId="0" applyFont="1" applyFill="1" applyBorder="1" applyAlignment="1">
      <alignment horizontal="center" vertical="center"/>
    </xf>
    <xf numFmtId="43" fontId="31" fillId="7" borderId="59" xfId="3" applyFont="1" applyFill="1" applyBorder="1" applyAlignment="1">
      <alignment horizontal="right" vertical="center"/>
    </xf>
    <xf numFmtId="43" fontId="31" fillId="7" borderId="59" xfId="467" applyFont="1" applyFill="1" applyBorder="1" applyAlignment="1">
      <alignment horizontal="right" vertical="center"/>
    </xf>
    <xf numFmtId="4" fontId="2" fillId="7" borderId="59" xfId="0" applyNumberFormat="1" applyFont="1" applyFill="1" applyBorder="1" applyAlignment="1">
      <alignment horizontal="right" vertical="center"/>
    </xf>
    <xf numFmtId="43" fontId="31" fillId="7" borderId="60" xfId="467" applyFont="1" applyFill="1" applyBorder="1" applyAlignment="1">
      <alignment horizontal="right" vertical="center"/>
    </xf>
    <xf numFmtId="0" fontId="2" fillId="7" borderId="45" xfId="0" applyFont="1" applyFill="1" applyBorder="1" applyAlignment="1">
      <alignment horizontal="center" vertical="center"/>
    </xf>
    <xf numFmtId="43" fontId="31" fillId="7" borderId="56" xfId="0" applyNumberFormat="1" applyFont="1" applyFill="1" applyBorder="1" applyAlignment="1">
      <alignment horizontal="center" vertical="center"/>
    </xf>
    <xf numFmtId="0" fontId="2" fillId="7" borderId="56" xfId="0" applyFont="1" applyFill="1" applyBorder="1" applyAlignment="1">
      <alignment horizontal="justify" vertical="center" wrapText="1"/>
    </xf>
    <xf numFmtId="0" fontId="31" fillId="7" borderId="56" xfId="0" applyFont="1" applyFill="1" applyBorder="1" applyAlignment="1">
      <alignment horizontal="center" vertical="center"/>
    </xf>
    <xf numFmtId="43" fontId="31" fillId="7" borderId="56" xfId="3" applyFont="1" applyFill="1" applyBorder="1" applyAlignment="1">
      <alignment horizontal="right" vertical="center"/>
    </xf>
    <xf numFmtId="43" fontId="31" fillId="7" borderId="56" xfId="467" applyFont="1" applyFill="1" applyBorder="1" applyAlignment="1">
      <alignment horizontal="right" vertical="center"/>
    </xf>
    <xf numFmtId="43" fontId="31" fillId="7" borderId="57" xfId="467" applyFont="1" applyFill="1" applyBorder="1" applyAlignment="1">
      <alignment horizontal="right" vertical="center"/>
    </xf>
    <xf numFmtId="43" fontId="31" fillId="7" borderId="61" xfId="0" applyNumberFormat="1" applyFont="1" applyFill="1" applyBorder="1" applyAlignment="1">
      <alignment horizontal="center" vertical="center"/>
    </xf>
    <xf numFmtId="0" fontId="2" fillId="7" borderId="61" xfId="0" applyFont="1" applyFill="1" applyBorder="1" applyAlignment="1">
      <alignment horizontal="justify" vertical="center" wrapText="1"/>
    </xf>
    <xf numFmtId="0" fontId="31" fillId="7" borderId="61" xfId="0" applyFont="1" applyFill="1" applyBorder="1" applyAlignment="1">
      <alignment horizontal="center" vertical="center"/>
    </xf>
    <xf numFmtId="43" fontId="31" fillId="7" borderId="61" xfId="3" applyFont="1" applyFill="1" applyBorder="1" applyAlignment="1">
      <alignment horizontal="right" vertical="center"/>
    </xf>
    <xf numFmtId="43" fontId="31" fillId="7" borderId="61" xfId="467" applyFont="1" applyFill="1" applyBorder="1" applyAlignment="1">
      <alignment horizontal="center" vertical="center"/>
    </xf>
    <xf numFmtId="43" fontId="2" fillId="7" borderId="61" xfId="3" applyFont="1" applyFill="1" applyBorder="1" applyAlignment="1">
      <alignment horizontal="center" vertical="center"/>
    </xf>
    <xf numFmtId="43" fontId="2" fillId="7" borderId="62" xfId="467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left" vertical="center"/>
    </xf>
    <xf numFmtId="0" fontId="0" fillId="0" borderId="0" xfId="0" applyBorder="1"/>
    <xf numFmtId="0" fontId="27" fillId="0" borderId="0" xfId="0" applyFont="1" applyFill="1" applyBorder="1" applyAlignment="1" applyProtection="1">
      <alignment horizontal="right" vertical="center"/>
      <protection locked="0"/>
    </xf>
    <xf numFmtId="43" fontId="0" fillId="7" borderId="0" xfId="3" applyFont="1" applyFill="1" applyBorder="1" applyAlignment="1" applyProtection="1">
      <alignment horizontal="center" vertical="center"/>
      <protection locked="0"/>
    </xf>
    <xf numFmtId="0" fontId="0" fillId="7" borderId="0" xfId="0" applyFont="1" applyFill="1" applyBorder="1" applyAlignment="1" applyProtection="1">
      <alignment horizontal="right" vertical="center"/>
      <protection locked="0"/>
    </xf>
    <xf numFmtId="4" fontId="0" fillId="0" borderId="0" xfId="0" applyNumberFormat="1"/>
    <xf numFmtId="43" fontId="0" fillId="0" borderId="0" xfId="3" applyFont="1" applyFill="1" applyBorder="1" applyAlignment="1" applyProtection="1">
      <alignment horizontal="right" vertical="center"/>
      <protection locked="0"/>
    </xf>
    <xf numFmtId="4" fontId="0" fillId="0" borderId="0" xfId="0" applyNumberFormat="1" applyFont="1" applyFill="1" applyBorder="1" applyAlignment="1" applyProtection="1">
      <alignment vertical="center"/>
      <protection locked="0"/>
    </xf>
    <xf numFmtId="1" fontId="0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right" vertical="center"/>
      <protection locked="0"/>
    </xf>
    <xf numFmtId="215" fontId="28" fillId="7" borderId="5" xfId="3" applyNumberFormat="1" applyFont="1" applyFill="1" applyBorder="1" applyAlignment="1" applyProtection="1">
      <alignment vertical="center"/>
    </xf>
    <xf numFmtId="215" fontId="28" fillId="7" borderId="1" xfId="3" applyNumberFormat="1" applyFont="1" applyFill="1" applyBorder="1" applyAlignment="1" applyProtection="1">
      <alignment vertical="center"/>
    </xf>
    <xf numFmtId="1" fontId="28" fillId="7" borderId="0" xfId="0" applyNumberFormat="1" applyFont="1" applyFill="1" applyBorder="1" applyAlignment="1" applyProtection="1">
      <alignment horizontal="center" vertical="center"/>
    </xf>
    <xf numFmtId="4" fontId="28" fillId="7" borderId="0" xfId="0" applyNumberFormat="1" applyFont="1" applyFill="1" applyBorder="1" applyAlignment="1" applyProtection="1">
      <alignment vertical="center"/>
    </xf>
    <xf numFmtId="43" fontId="28" fillId="7" borderId="0" xfId="0" applyNumberFormat="1" applyFont="1" applyFill="1" applyBorder="1" applyAlignment="1" applyProtection="1">
      <alignment horizontal="right" vertical="center"/>
      <protection locked="0"/>
    </xf>
    <xf numFmtId="4" fontId="0" fillId="0" borderId="5" xfId="106" applyNumberFormat="1" applyFont="1" applyFill="1" applyBorder="1" applyAlignment="1" applyProtection="1">
      <alignment horizontal="right" vertical="top"/>
    </xf>
    <xf numFmtId="4" fontId="29" fillId="0" borderId="1" xfId="106" applyNumberFormat="1" applyFont="1" applyFill="1" applyBorder="1" applyAlignment="1" applyProtection="1">
      <alignment horizontal="right" vertical="top"/>
    </xf>
    <xf numFmtId="4" fontId="0" fillId="0" borderId="0" xfId="106" applyNumberFormat="1" applyFont="1" applyFill="1" applyBorder="1" applyAlignment="1" applyProtection="1">
      <alignment horizontal="right" vertical="top"/>
    </xf>
    <xf numFmtId="4" fontId="0" fillId="5" borderId="1" xfId="106" applyNumberFormat="1" applyFont="1" applyFill="1" applyBorder="1" applyAlignment="1" applyProtection="1">
      <alignment horizontal="right" vertical="top"/>
    </xf>
    <xf numFmtId="4" fontId="0" fillId="2" borderId="0" xfId="106" applyNumberFormat="1" applyFont="1" applyFill="1" applyBorder="1" applyAlignment="1" applyProtection="1">
      <alignment horizontal="right" vertical="top"/>
    </xf>
    <xf numFmtId="0" fontId="29" fillId="2" borderId="0" xfId="0" applyFont="1" applyFill="1" applyBorder="1" applyAlignment="1">
      <alignment vertical="top"/>
    </xf>
    <xf numFmtId="4" fontId="0" fillId="5" borderId="5" xfId="106" applyNumberFormat="1" applyFont="1" applyFill="1" applyBorder="1" applyAlignment="1" applyProtection="1">
      <alignment horizontal="right" vertical="top"/>
    </xf>
    <xf numFmtId="4" fontId="0" fillId="15" borderId="0" xfId="106" applyNumberFormat="1" applyFont="1" applyFill="1" applyBorder="1" applyAlignment="1" applyProtection="1">
      <alignment horizontal="right" vertical="top"/>
    </xf>
    <xf numFmtId="0" fontId="29" fillId="15" borderId="0" xfId="0" applyFont="1" applyFill="1" applyBorder="1" applyAlignment="1">
      <alignment vertical="top"/>
    </xf>
    <xf numFmtId="4" fontId="0" fillId="0" borderId="1" xfId="106" applyNumberFormat="1" applyFont="1" applyFill="1" applyBorder="1" applyAlignment="1" applyProtection="1">
      <alignment horizontal="right" vertical="top"/>
    </xf>
    <xf numFmtId="4" fontId="34" fillId="0" borderId="5" xfId="106" applyNumberFormat="1" applyFont="1" applyFill="1" applyBorder="1" applyAlignment="1" applyProtection="1">
      <alignment horizontal="right" vertical="top"/>
    </xf>
    <xf numFmtId="4" fontId="34" fillId="0" borderId="1" xfId="106" applyNumberFormat="1" applyFont="1" applyFill="1" applyBorder="1" applyAlignment="1" applyProtection="1">
      <alignment horizontal="right" vertical="top"/>
    </xf>
    <xf numFmtId="4" fontId="29" fillId="0" borderId="0" xfId="106" applyNumberFormat="1" applyFont="1" applyFill="1" applyBorder="1" applyAlignment="1" applyProtection="1">
      <alignment horizontal="right" vertical="top"/>
    </xf>
    <xf numFmtId="0" fontId="29" fillId="0" borderId="0" xfId="106" applyNumberFormat="1" applyFont="1" applyFill="1" applyBorder="1" applyAlignment="1" applyProtection="1">
      <alignment horizontal="center" vertical="top"/>
    </xf>
    <xf numFmtId="0" fontId="0" fillId="0" borderId="0" xfId="106" applyNumberFormat="1" applyFont="1" applyFill="1" applyBorder="1" applyAlignment="1" applyProtection="1">
      <alignment horizontal="center" vertical="top"/>
    </xf>
    <xf numFmtId="0" fontId="29" fillId="0" borderId="0" xfId="0" applyFont="1" applyFill="1" applyBorder="1" applyAlignment="1" applyProtection="1">
      <alignment horizontal="right" vertical="center"/>
      <protection locked="0"/>
    </xf>
    <xf numFmtId="0" fontId="27" fillId="0" borderId="0" xfId="0" applyFont="1" applyFill="1" applyBorder="1" applyAlignment="1" applyProtection="1">
      <alignment vertical="center"/>
      <protection locked="0"/>
    </xf>
    <xf numFmtId="0" fontId="29" fillId="7" borderId="0" xfId="0" applyFont="1" applyFill="1" applyBorder="1" applyAlignment="1" applyProtection="1">
      <alignment vertical="center"/>
      <protection locked="0"/>
    </xf>
    <xf numFmtId="4" fontId="0" fillId="7" borderId="0" xfId="0" applyNumberFormat="1" applyFont="1" applyFill="1" applyBorder="1" applyAlignment="1" applyProtection="1">
      <alignment vertical="center" wrapText="1"/>
      <protection locked="0"/>
    </xf>
    <xf numFmtId="43" fontId="35" fillId="7" borderId="0" xfId="0" applyNumberFormat="1" applyFont="1" applyFill="1" applyBorder="1" applyAlignment="1" applyProtection="1">
      <alignment horizontal="right" vertical="center"/>
      <protection locked="0"/>
    </xf>
    <xf numFmtId="43" fontId="28" fillId="7" borderId="0" xfId="0" applyNumberFormat="1" applyFont="1" applyFill="1" applyBorder="1" applyAlignment="1" applyProtection="1">
      <alignment vertical="center"/>
      <protection locked="0"/>
    </xf>
    <xf numFmtId="0" fontId="2" fillId="7" borderId="0" xfId="0" applyFont="1" applyFill="1" applyBorder="1" applyAlignment="1">
      <alignment horizontal="center" vertical="center"/>
    </xf>
    <xf numFmtId="0" fontId="0" fillId="0" borderId="0" xfId="3" applyNumberFormat="1" applyFont="1" applyFill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0" fillId="15" borderId="0" xfId="3" applyNumberFormat="1" applyFont="1" applyFill="1" applyBorder="1" applyAlignment="1">
      <alignment horizontal="center" vertical="center"/>
    </xf>
    <xf numFmtId="4" fontId="28" fillId="7" borderId="0" xfId="0" applyNumberFormat="1" applyFont="1" applyFill="1" applyBorder="1" applyAlignment="1" applyProtection="1">
      <alignment vertical="center"/>
      <protection locked="0"/>
    </xf>
    <xf numFmtId="1" fontId="31" fillId="7" borderId="0" xfId="3" applyNumberFormat="1" applyFont="1" applyFill="1" applyBorder="1" applyAlignment="1">
      <alignment horizontal="center" vertical="center"/>
    </xf>
    <xf numFmtId="0" fontId="31" fillId="0" borderId="63" xfId="0" applyFont="1" applyFill="1" applyBorder="1" applyAlignment="1">
      <alignment horizontal="center" vertical="center"/>
    </xf>
    <xf numFmtId="43" fontId="31" fillId="0" borderId="0" xfId="3" applyFont="1" applyFill="1" applyBorder="1" applyAlignment="1">
      <alignment horizontal="center"/>
    </xf>
    <xf numFmtId="0" fontId="31" fillId="0" borderId="0" xfId="0" applyFont="1" applyFill="1" applyBorder="1" applyAlignment="1" applyProtection="1">
      <alignment vertical="center" wrapText="1"/>
      <protection locked="0"/>
    </xf>
    <xf numFmtId="0" fontId="31" fillId="0" borderId="0" xfId="0" applyFont="1" applyFill="1" applyBorder="1" applyAlignment="1" applyProtection="1">
      <alignment horizontal="center"/>
      <protection locked="0"/>
    </xf>
    <xf numFmtId="43" fontId="31" fillId="0" borderId="0" xfId="3" applyFont="1" applyFill="1" applyBorder="1" applyAlignment="1">
      <alignment horizontal="right" vertical="center"/>
    </xf>
    <xf numFmtId="43" fontId="31" fillId="0" borderId="0" xfId="467" applyFont="1" applyFill="1" applyBorder="1" applyAlignment="1">
      <alignment horizontal="right" vertical="center"/>
    </xf>
    <xf numFmtId="4" fontId="31" fillId="0" borderId="0" xfId="0" applyNumberFormat="1" applyFont="1" applyFill="1" applyBorder="1" applyAlignment="1">
      <alignment horizontal="right" vertical="center"/>
    </xf>
    <xf numFmtId="43" fontId="31" fillId="0" borderId="54" xfId="0" applyNumberFormat="1" applyFont="1" applyFill="1" applyBorder="1" applyAlignment="1">
      <alignment horizontal="right" vertical="center"/>
    </xf>
    <xf numFmtId="0" fontId="2" fillId="2" borderId="64" xfId="0" applyFont="1" applyFill="1" applyBorder="1" applyAlignment="1">
      <alignment horizontal="center" vertical="center"/>
    </xf>
    <xf numFmtId="43" fontId="31" fillId="2" borderId="65" xfId="0" applyNumberFormat="1" applyFont="1" applyFill="1" applyBorder="1" applyAlignment="1">
      <alignment horizontal="center" vertical="center"/>
    </xf>
    <xf numFmtId="0" fontId="2" fillId="2" borderId="65" xfId="0" applyFont="1" applyFill="1" applyBorder="1" applyAlignment="1">
      <alignment horizontal="justify" vertical="center" wrapText="1"/>
    </xf>
    <xf numFmtId="0" fontId="31" fillId="2" borderId="65" xfId="0" applyFont="1" applyFill="1" applyBorder="1" applyAlignment="1">
      <alignment horizontal="center" vertical="center"/>
    </xf>
    <xf numFmtId="43" fontId="31" fillId="2" borderId="65" xfId="3" applyFont="1" applyFill="1" applyBorder="1" applyAlignment="1">
      <alignment horizontal="right" vertical="center"/>
    </xf>
    <xf numFmtId="43" fontId="2" fillId="2" borderId="65" xfId="467" applyFont="1" applyFill="1" applyBorder="1" applyAlignment="1">
      <alignment horizontal="center" vertical="center"/>
    </xf>
    <xf numFmtId="43" fontId="36" fillId="2" borderId="66" xfId="467" applyFont="1" applyFill="1" applyBorder="1" applyAlignment="1">
      <alignment horizontal="center" vertical="center"/>
    </xf>
    <xf numFmtId="188" fontId="0" fillId="0" borderId="0" xfId="0" applyNumberFormat="1" applyFont="1" applyFill="1" applyBorder="1" applyAlignment="1">
      <alignment horizontal="right" vertical="top"/>
    </xf>
    <xf numFmtId="0" fontId="0" fillId="0" borderId="0" xfId="0" applyFont="1" applyFill="1" applyBorder="1" applyAlignment="1">
      <alignment horizontal="center" vertical="top"/>
    </xf>
    <xf numFmtId="2" fontId="0" fillId="0" borderId="0" xfId="0" applyNumberFormat="1" applyFont="1" applyFill="1" applyBorder="1" applyAlignment="1" applyProtection="1">
      <protection locked="0"/>
    </xf>
    <xf numFmtId="4" fontId="37" fillId="0" borderId="0" xfId="106" applyNumberFormat="1" applyFont="1" applyFill="1" applyBorder="1" applyAlignment="1" applyProtection="1">
      <alignment horizontal="center" vertical="top"/>
    </xf>
    <xf numFmtId="2" fontId="0" fillId="0" borderId="0" xfId="0" applyNumberFormat="1" applyFont="1" applyFill="1" applyBorder="1" applyAlignment="1" applyProtection="1">
      <alignment vertical="top" wrapText="1"/>
      <protection locked="0"/>
    </xf>
    <xf numFmtId="43" fontId="0" fillId="0" borderId="0" xfId="3" applyFont="1" applyFill="1" applyBorder="1" applyAlignment="1">
      <alignment horizontal="center"/>
    </xf>
    <xf numFmtId="0" fontId="0" fillId="0" borderId="0" xfId="0" applyFont="1" applyFill="1" applyBorder="1" applyAlignment="1">
      <alignment horizontal="justify" vertical="top"/>
    </xf>
    <xf numFmtId="0" fontId="0" fillId="0" borderId="0" xfId="0" applyFont="1" applyFill="1" applyBorder="1" applyAlignment="1">
      <alignment horizontal="center"/>
    </xf>
    <xf numFmtId="43" fontId="0" fillId="0" borderId="0" xfId="3" applyFont="1" applyFill="1" applyBorder="1" applyAlignment="1"/>
    <xf numFmtId="2" fontId="0" fillId="0" borderId="2" xfId="0" applyNumberFormat="1" applyFont="1" applyFill="1" applyBorder="1" applyAlignment="1">
      <alignment horizontal="right" vertical="top"/>
    </xf>
    <xf numFmtId="43" fontId="9" fillId="0" borderId="2" xfId="3" applyFont="1" applyFill="1" applyBorder="1" applyAlignment="1">
      <alignment horizontal="center"/>
    </xf>
    <xf numFmtId="0" fontId="9" fillId="0" borderId="2" xfId="0" applyFont="1" applyFill="1" applyBorder="1" applyAlignment="1">
      <alignment horizontal="justify" vertical="top"/>
    </xf>
    <xf numFmtId="0" fontId="0" fillId="0" borderId="2" xfId="0" applyFont="1" applyFill="1" applyBorder="1" applyAlignment="1">
      <alignment horizontal="center"/>
    </xf>
    <xf numFmtId="43" fontId="0" fillId="0" borderId="2" xfId="3" applyFont="1" applyFill="1" applyBorder="1" applyAlignment="1">
      <alignment horizontal="center"/>
    </xf>
    <xf numFmtId="43" fontId="9" fillId="0" borderId="2" xfId="3" applyFont="1" applyFill="1" applyBorder="1" applyAlignment="1"/>
    <xf numFmtId="2" fontId="0" fillId="0" borderId="41" xfId="0" applyNumberFormat="1" applyFont="1" applyFill="1" applyBorder="1" applyAlignment="1">
      <alignment horizontal="justify" vertical="top"/>
    </xf>
    <xf numFmtId="43" fontId="9" fillId="0" borderId="41" xfId="3" applyFont="1" applyFill="1" applyBorder="1" applyAlignment="1">
      <alignment horizontal="center"/>
    </xf>
    <xf numFmtId="0" fontId="0" fillId="0" borderId="41" xfId="0" applyFont="1" applyFill="1" applyBorder="1" applyAlignment="1">
      <alignment horizontal="justify" vertical="top"/>
    </xf>
    <xf numFmtId="0" fontId="9" fillId="0" borderId="41" xfId="0" applyFont="1" applyFill="1" applyBorder="1" applyAlignment="1">
      <alignment horizontal="center"/>
    </xf>
    <xf numFmtId="43" fontId="0" fillId="0" borderId="41" xfId="3" applyFont="1" applyFill="1" applyBorder="1" applyAlignment="1"/>
    <xf numFmtId="43" fontId="9" fillId="0" borderId="41" xfId="3" applyFont="1" applyFill="1" applyBorder="1" applyAlignment="1"/>
    <xf numFmtId="2" fontId="0" fillId="0" borderId="0" xfId="0" applyNumberFormat="1" applyFont="1" applyFill="1" applyBorder="1" applyAlignment="1">
      <alignment horizontal="justify" vertical="top"/>
    </xf>
    <xf numFmtId="43" fontId="9" fillId="0" borderId="0" xfId="3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0" fontId="9" fillId="0" borderId="0" xfId="11" applyNumberFormat="1" applyFont="1" applyFill="1" applyBorder="1" applyAlignment="1"/>
    <xf numFmtId="43" fontId="9" fillId="0" borderId="0" xfId="3" applyFont="1" applyFill="1" applyBorder="1" applyAlignment="1"/>
    <xf numFmtId="2" fontId="0" fillId="0" borderId="0" xfId="0" applyNumberFormat="1" applyFont="1" applyBorder="1" applyAlignment="1">
      <alignment horizontal="justify" vertical="top"/>
    </xf>
    <xf numFmtId="43" fontId="9" fillId="0" borderId="0" xfId="3" applyFont="1" applyBorder="1" applyAlignment="1">
      <alignment horizontal="center"/>
    </xf>
    <xf numFmtId="0" fontId="0" fillId="0" borderId="0" xfId="0" applyFont="1" applyBorder="1" applyAlignment="1">
      <alignment horizontal="justify" vertical="top"/>
    </xf>
    <xf numFmtId="0" fontId="9" fillId="0" borderId="0" xfId="0" applyFont="1" applyBorder="1" applyAlignment="1">
      <alignment horizontal="center"/>
    </xf>
    <xf numFmtId="43" fontId="0" fillId="0" borderId="0" xfId="3" applyFont="1" applyBorder="1" applyAlignment="1"/>
    <xf numFmtId="43" fontId="9" fillId="0" borderId="0" xfId="3" applyFont="1" applyBorder="1" applyAlignment="1"/>
    <xf numFmtId="4" fontId="0" fillId="16" borderId="0" xfId="106" applyNumberFormat="1" applyFont="1" applyFill="1" applyBorder="1" applyAlignment="1" applyProtection="1">
      <alignment horizontal="right" vertical="top"/>
    </xf>
    <xf numFmtId="0" fontId="0" fillId="16" borderId="0" xfId="0" applyFont="1" applyFill="1"/>
    <xf numFmtId="0" fontId="29" fillId="16" borderId="0" xfId="0" applyFont="1" applyFill="1" applyBorder="1" applyAlignment="1">
      <alignment vertical="top"/>
    </xf>
    <xf numFmtId="4" fontId="9" fillId="0" borderId="1" xfId="106" applyNumberFormat="1" applyFont="1" applyFill="1" applyBorder="1" applyAlignment="1" applyProtection="1">
      <alignment horizontal="right" vertical="top"/>
    </xf>
    <xf numFmtId="4" fontId="9" fillId="0" borderId="0" xfId="106" applyNumberFormat="1" applyFont="1" applyFill="1" applyBorder="1" applyAlignment="1" applyProtection="1">
      <alignment horizontal="right" vertical="top"/>
    </xf>
    <xf numFmtId="0" fontId="35" fillId="0" borderId="0" xfId="0" applyFont="1" applyFill="1" applyBorder="1" applyAlignment="1">
      <alignment vertical="top"/>
    </xf>
    <xf numFmtId="4" fontId="0" fillId="4" borderId="0" xfId="106" applyNumberFormat="1" applyFont="1" applyFill="1" applyBorder="1" applyAlignment="1" applyProtection="1">
      <alignment horizontal="right" vertical="top"/>
    </xf>
    <xf numFmtId="0" fontId="29" fillId="4" borderId="0" xfId="0" applyFont="1" applyFill="1" applyBorder="1" applyAlignment="1">
      <alignment vertical="top"/>
    </xf>
    <xf numFmtId="4" fontId="38" fillId="7" borderId="5" xfId="106" applyNumberFormat="1" applyFont="1" applyFill="1" applyBorder="1" applyAlignment="1" applyProtection="1">
      <alignment horizontal="right" vertical="top"/>
    </xf>
    <xf numFmtId="4" fontId="38" fillId="7" borderId="1" xfId="106" applyNumberFormat="1" applyFont="1" applyFill="1" applyBorder="1" applyAlignment="1" applyProtection="1">
      <alignment horizontal="right" vertical="top"/>
    </xf>
    <xf numFmtId="0" fontId="30" fillId="0" borderId="0" xfId="0" applyFont="1" applyFill="1" applyBorder="1" applyAlignment="1"/>
    <xf numFmtId="43" fontId="0" fillId="0" borderId="0" xfId="3" applyFont="1" applyFill="1" applyBorder="1" applyAlignment="1">
      <alignment horizontal="center" vertical="center" wrapText="1"/>
    </xf>
    <xf numFmtId="0" fontId="0" fillId="16" borderId="0" xfId="3" applyNumberFormat="1" applyFont="1" applyFill="1" applyBorder="1" applyAlignment="1">
      <alignment horizontal="center" vertical="center"/>
    </xf>
    <xf numFmtId="0" fontId="0" fillId="4" borderId="0" xfId="3" applyNumberFormat="1" applyFont="1" applyFill="1" applyBorder="1" applyAlignment="1">
      <alignment horizontal="center" vertical="center"/>
    </xf>
    <xf numFmtId="0" fontId="39" fillId="0" borderId="0" xfId="0" applyFont="1" applyFill="1" applyBorder="1" applyAlignment="1"/>
    <xf numFmtId="0" fontId="29" fillId="0" borderId="0" xfId="0" applyFont="1" applyFill="1" applyBorder="1" applyAlignment="1"/>
    <xf numFmtId="0" fontId="29" fillId="0" borderId="0" xfId="0" applyFont="1" applyBorder="1" applyAlignment="1"/>
    <xf numFmtId="43" fontId="0" fillId="0" borderId="0" xfId="3" applyFont="1" applyBorder="1" applyAlignment="1">
      <alignment horizontal="center"/>
    </xf>
    <xf numFmtId="2" fontId="9" fillId="0" borderId="0" xfId="0" applyNumberFormat="1" applyFont="1" applyBorder="1" applyAlignment="1">
      <alignment horizontal="justify" vertical="top"/>
    </xf>
    <xf numFmtId="0" fontId="9" fillId="0" borderId="0" xfId="0" applyFont="1" applyBorder="1" applyAlignment="1"/>
  </cellXfs>
  <cellStyles count="568">
    <cellStyle name="Normal" xfId="0" builtinId="0"/>
    <cellStyle name="Comma [0]" xfId="1" builtinId="6"/>
    <cellStyle name="Estilo 1" xfId="2"/>
    <cellStyle name="Comma" xfId="3" builtinId="3"/>
    <cellStyle name="sub-total 2" xfId="4"/>
    <cellStyle name="Indefinido" xfId="5"/>
    <cellStyle name="40% - Accent1" xfId="6" builtinId="31"/>
    <cellStyle name="Célula Vinculada" xfId="7"/>
    <cellStyle name="Currency [0]" xfId="8" builtinId="7"/>
    <cellStyle name="Separador de milhares 2 28" xfId="9"/>
    <cellStyle name="Currency" xfId="10" builtinId="4"/>
    <cellStyle name="Percent" xfId="11" builtinId="5"/>
    <cellStyle name="Note" xfId="12" builtinId="10"/>
    <cellStyle name="Normal 3 4 2" xfId="13"/>
    <cellStyle name="Check Cell" xfId="14" builtinId="23"/>
    <cellStyle name="Separador de milhares 2 3 2" xfId="15"/>
    <cellStyle name="Porcentagem 2 7" xfId="16"/>
    <cellStyle name="Heading 2" xfId="17" builtinId="17"/>
    <cellStyle name="Normal 7 2" xfId="18"/>
    <cellStyle name="Hyperlink" xfId="19" builtinId="8"/>
    <cellStyle name="Accent2 - 40%" xfId="20"/>
    <cellStyle name="Followed Hyperlink" xfId="21" builtinId="9"/>
    <cellStyle name="Porcentagem 2 3" xfId="22"/>
    <cellStyle name="60% - Accent4" xfId="23" builtinId="44"/>
    <cellStyle name="SUB-TOT" xfId="24"/>
    <cellStyle name="Porcentagem 2 10 2" xfId="25"/>
    <cellStyle name="Warning Text" xfId="26" builtinId="11"/>
    <cellStyle name="Moeda 3 2" xfId="27"/>
    <cellStyle name="40% - Accent3" xfId="28" builtinId="39"/>
    <cellStyle name="Separador de milhares 2 4 2" xfId="29"/>
    <cellStyle name="40% - Accent2" xfId="30" builtinId="35"/>
    <cellStyle name="Title" xfId="31" builtinId="15"/>
    <cellStyle name="CExplanatory Text" xfId="32" builtinId="53"/>
    <cellStyle name="Porcentagem 3 3" xfId="33"/>
    <cellStyle name="Normal 5 3" xfId="34"/>
    <cellStyle name="Heading 1" xfId="35" builtinId="16"/>
    <cellStyle name="20% - Accent3 2" xfId="36"/>
    <cellStyle name="Heading 3" xfId="37" builtinId="18"/>
    <cellStyle name="Heading 4" xfId="38" builtinId="19"/>
    <cellStyle name="40% - Ênfase5 2" xfId="39"/>
    <cellStyle name="Normal 2 14" xfId="40"/>
    <cellStyle name="Porcentagem 7" xfId="41"/>
    <cellStyle name="Input" xfId="42" builtinId="20"/>
    <cellStyle name="60% - Accent3" xfId="43" builtinId="40"/>
    <cellStyle name="Porcentagem 2 2" xfId="44"/>
    <cellStyle name="Porcentagem 2 8 2" xfId="45"/>
    <cellStyle name="Good" xfId="46" builtinId="26"/>
    <cellStyle name="Output" xfId="47" builtinId="21"/>
    <cellStyle name="20% - Accent1" xfId="48" builtinId="30"/>
    <cellStyle name="Accent1 - 20%" xfId="49"/>
    <cellStyle name="Calculation" xfId="50" builtinId="22"/>
    <cellStyle name="Normal 12 3" xfId="51"/>
    <cellStyle name="Normal 2 19 2" xfId="52"/>
    <cellStyle name="Normal 2 24 2" xfId="53"/>
    <cellStyle name="Porcentagem 2 26" xfId="54"/>
    <cellStyle name="Linked Cell" xfId="55" builtinId="24"/>
    <cellStyle name="Total" xfId="56" builtinId="25"/>
    <cellStyle name="Bad" xfId="57" builtinId="27"/>
    <cellStyle name="Separador de milhares 2 2" xfId="58"/>
    <cellStyle name="Neutral" xfId="59" builtinId="28"/>
    <cellStyle name="Accent1" xfId="60" builtinId="29"/>
    <cellStyle name="20% - Accent5" xfId="61" builtinId="46"/>
    <cellStyle name="Título 1_CALÇADAS CARACARAÍ CALÇADAS E SAJERTA" xfId="62"/>
    <cellStyle name="Célula de Verificação 2" xfId="63"/>
    <cellStyle name="60% - Accent1" xfId="64" builtinId="32"/>
    <cellStyle name="Accent2" xfId="65" builtinId="33"/>
    <cellStyle name="20% - Accent2" xfId="66" builtinId="34"/>
    <cellStyle name="20% - Accent6" xfId="67" builtinId="50"/>
    <cellStyle name="60% - Accent2" xfId="68" builtinId="36"/>
    <cellStyle name="Porcentagem 2 17 2" xfId="69"/>
    <cellStyle name="Porcentagem 2 22 2" xfId="70"/>
    <cellStyle name="Accent3" xfId="71" builtinId="37"/>
    <cellStyle name="Título 1 7" xfId="72"/>
    <cellStyle name="Normal 2 2 2 2" xfId="73"/>
    <cellStyle name="20% - Accent3" xfId="74" builtinId="38"/>
    <cellStyle name="Accent4" xfId="75" builtinId="41"/>
    <cellStyle name="Separador de milhares 2 12 2" xfId="76"/>
    <cellStyle name="20% - Accent4" xfId="77" builtinId="42"/>
    <cellStyle name="40% - Accent4" xfId="78" builtinId="43"/>
    <cellStyle name="Porcentagem 2 29 2" xfId="79"/>
    <cellStyle name="Accent5" xfId="80" builtinId="45"/>
    <cellStyle name="20% - Ênfase4 2" xfId="81"/>
    <cellStyle name="40% - Accent5" xfId="82" builtinId="47"/>
    <cellStyle name="Ênfase2 2" xfId="83"/>
    <cellStyle name="60% - Accent5" xfId="84" builtinId="48"/>
    <cellStyle name="Accent6" xfId="85" builtinId="49"/>
    <cellStyle name="Separador de milhares 7 2 2" xfId="86"/>
    <cellStyle name="40% - Accent6" xfId="87" builtinId="51"/>
    <cellStyle name="Separador de milhares 25 2" xfId="88"/>
    <cellStyle name="60% - Accent6" xfId="89" builtinId="52"/>
    <cellStyle name="0,00### 2" xfId="90"/>
    <cellStyle name="Percentual" xfId="91"/>
    <cellStyle name="0.0.0" xfId="92"/>
    <cellStyle name="Normal 12 2 2" xfId="93"/>
    <cellStyle name="Porcentagem 2 25 2" xfId="94"/>
    <cellStyle name="Porcentagem 2 30 2" xfId="95"/>
    <cellStyle name="20% - Accent4 2" xfId="96"/>
    <cellStyle name="20% - Accent5 2" xfId="97"/>
    <cellStyle name="0.0 3" xfId="98"/>
    <cellStyle name="Emphasis 3" xfId="99"/>
    <cellStyle name="Normal 2 8 2" xfId="100"/>
    <cellStyle name="0,00###" xfId="101"/>
    <cellStyle name="HEADER" xfId="102"/>
    <cellStyle name="20% - Ênfase1" xfId="103"/>
    <cellStyle name="0,00### 3" xfId="104"/>
    <cellStyle name="40% - Accent6 2" xfId="105"/>
    <cellStyle name="Normal_CPOP-181un" xfId="106"/>
    <cellStyle name="20% - Ênfase1 2" xfId="107"/>
    <cellStyle name="Moeda 4" xfId="108"/>
    <cellStyle name="0.0" xfId="109"/>
    <cellStyle name="Normal 2 29" xfId="110"/>
    <cellStyle name="0.0 2" xfId="111"/>
    <cellStyle name="Emphasis 2" xfId="112"/>
    <cellStyle name="Normal 2 29 2" xfId="113"/>
    <cellStyle name="20% - Accent1 2" xfId="114"/>
    <cellStyle name="20% - Accent2 2" xfId="115"/>
    <cellStyle name="20% - Accent6 2" xfId="116"/>
    <cellStyle name="20% - Ênfase2" xfId="117"/>
    <cellStyle name="Normal_Meio fio conc MFC04" xfId="118"/>
    <cellStyle name="20% - Ênfase2 2" xfId="119"/>
    <cellStyle name="Normal 19" xfId="120"/>
    <cellStyle name="20% - Ênfase3" xfId="121"/>
    <cellStyle name="Fixo" xfId="122"/>
    <cellStyle name="Porcentagem 2 14 2" xfId="123"/>
    <cellStyle name="Normal 2 10" xfId="124"/>
    <cellStyle name="Porcentagem 2 9" xfId="125"/>
    <cellStyle name="20% - Ênfase3 2" xfId="126"/>
    <cellStyle name="Porcentagem 3" xfId="127"/>
    <cellStyle name="20% - Ênfase4" xfId="128"/>
    <cellStyle name="Ênfase6 2" xfId="129"/>
    <cellStyle name="20% - Ênfase5" xfId="130"/>
    <cellStyle name="20% - Ênfase5 2" xfId="131"/>
    <cellStyle name="Normal 2 3" xfId="132"/>
    <cellStyle name="20% - Ênfase6" xfId="133"/>
    <cellStyle name="20% - Ênfase6 2" xfId="134"/>
    <cellStyle name="Normal 3 3" xfId="135"/>
    <cellStyle name="40% - Accent1 2" xfId="136"/>
    <cellStyle name="40% - Accent2 2" xfId="137"/>
    <cellStyle name="Normal 2 9" xfId="138"/>
    <cellStyle name="40% - Accent3 2" xfId="139"/>
    <cellStyle name="Separador de milhares 2 4 2 2" xfId="140"/>
    <cellStyle name="40% - Accent4 2" xfId="141"/>
    <cellStyle name="40% - Accent5 2" xfId="142"/>
    <cellStyle name="Normal 4 2 3" xfId="143"/>
    <cellStyle name="40% - Ênfase1" xfId="144"/>
    <cellStyle name="Separador de m 3" xfId="145"/>
    <cellStyle name="40% - Ênfase1 2" xfId="146"/>
    <cellStyle name="40% - Ênfase2" xfId="147"/>
    <cellStyle name="40% - Ênfase2 2" xfId="148"/>
    <cellStyle name="Comma0" xfId="149"/>
    <cellStyle name="40% - Ênfase3" xfId="150"/>
    <cellStyle name="40% - Ênfase3 2" xfId="151"/>
    <cellStyle name="Milliers_after_discount" xfId="152"/>
    <cellStyle name="Moeda 8" xfId="153"/>
    <cellStyle name="40% - Ênfase4" xfId="154"/>
    <cellStyle name="Separador de milhares 2 15 2" xfId="155"/>
    <cellStyle name="Separador de milhares 2 20 2" xfId="156"/>
    <cellStyle name="40% - Ênfase4 2" xfId="157"/>
    <cellStyle name="40% - Ênfase5" xfId="158"/>
    <cellStyle name="Separador de milhares 10 2" xfId="159"/>
    <cellStyle name="40% - Ênfase6" xfId="160"/>
    <cellStyle name="40% - Ênfase6 2" xfId="161"/>
    <cellStyle name="60% - Ênfase1" xfId="162"/>
    <cellStyle name="60% - Ênfase1 2" xfId="163"/>
    <cellStyle name="60% - Ênfase2" xfId="164"/>
    <cellStyle name="60% - Ênfase2 2" xfId="165"/>
    <cellStyle name="60% - Ênfase3" xfId="166"/>
    <cellStyle name="Separador de milhares 2 7 2" xfId="167"/>
    <cellStyle name="60% - Ênfase3 2" xfId="168"/>
    <cellStyle name="Separador de milhares 5" xfId="169"/>
    <cellStyle name="60% - Ênfase4" xfId="170"/>
    <cellStyle name="Normal 4 2" xfId="171"/>
    <cellStyle name="Separador de m" xfId="172"/>
    <cellStyle name="60% - Ênfase4 2" xfId="173"/>
    <cellStyle name="Normal 4 2 2" xfId="174"/>
    <cellStyle name="Separador de m 2" xfId="175"/>
    <cellStyle name="60% - Ênfase5" xfId="176"/>
    <cellStyle name="Normal 4 3" xfId="177"/>
    <cellStyle name="60% - Ênfase5 2" xfId="178"/>
    <cellStyle name="60% - Ênfase6" xfId="179"/>
    <cellStyle name="60% - Ênfase6 2" xfId="180"/>
    <cellStyle name="Accent1 - 40%" xfId="181"/>
    <cellStyle name="Separador de milhares 6" xfId="182"/>
    <cellStyle name="Accent1 - 60%" xfId="183"/>
    <cellStyle name="Accent2 - 20%" xfId="184"/>
    <cellStyle name="Normal 5 2" xfId="185"/>
    <cellStyle name="Accent2 - 60%" xfId="186"/>
    <cellStyle name="Normal 9 2" xfId="187"/>
    <cellStyle name="Separador de milhares 4 3 2" xfId="188"/>
    <cellStyle name="Accent3 - 20%" xfId="189"/>
    <cellStyle name="Accent3 - 40%" xfId="190"/>
    <cellStyle name="Accent3 - 60%" xfId="191"/>
    <cellStyle name="Accent4 - 20%" xfId="192"/>
    <cellStyle name="Normal_CALÇADAS CARACARAÍ CALÇADAS E SAJERTA" xfId="193"/>
    <cellStyle name="Hiperlink 2" xfId="194"/>
    <cellStyle name="Accent4 - 40%" xfId="195"/>
    <cellStyle name="Normal 10 2" xfId="196"/>
    <cellStyle name="Accent4 - 60%" xfId="197"/>
    <cellStyle name="Normal 12 2" xfId="198"/>
    <cellStyle name="Porcentagem 2 25" xfId="199"/>
    <cellStyle name="Porcentagem 2 30" xfId="200"/>
    <cellStyle name="Accent5 - 20%" xfId="201"/>
    <cellStyle name="Accent5 - 40%" xfId="202"/>
    <cellStyle name="Accent5 - 60%" xfId="203"/>
    <cellStyle name="Porcentagem 2 4" xfId="204"/>
    <cellStyle name="Accent6 - 20%" xfId="205"/>
    <cellStyle name="Normal 10 2 2" xfId="206"/>
    <cellStyle name="Accent6 - 40%" xfId="207"/>
    <cellStyle name="Separador de milhares 2 9" xfId="208"/>
    <cellStyle name="Accent6 - 60%" xfId="209"/>
    <cellStyle name="Separador de milhares 2 12" xfId="210"/>
    <cellStyle name="Bom" xfId="211"/>
    <cellStyle name="Numero" xfId="212"/>
    <cellStyle name="Bom 2" xfId="213"/>
    <cellStyle name="Numero 2" xfId="214"/>
    <cellStyle name="Cabeçalho 1" xfId="215"/>
    <cellStyle name="Normal 2 26" xfId="216"/>
    <cellStyle name="Normal 2 31" xfId="217"/>
    <cellStyle name="Cabeçalho 2" xfId="218"/>
    <cellStyle name="Normal 2 27" xfId="219"/>
    <cellStyle name="Normal 2 32" xfId="220"/>
    <cellStyle name="Separador de milhares 2 18 2" xfId="221"/>
    <cellStyle name="Separador de milhares 2 23 2" xfId="222"/>
    <cellStyle name="Cálculo" xfId="223"/>
    <cellStyle name="Cálculo 2" xfId="224"/>
    <cellStyle name="Célula de Verificação" xfId="225"/>
    <cellStyle name="Célula Vinculada 2" xfId="226"/>
    <cellStyle name="Normal 2" xfId="227"/>
    <cellStyle name="Comma 2" xfId="228"/>
    <cellStyle name="Normal 2_Planilha_cron e memória" xfId="229"/>
    <cellStyle name="Comma 2 3" xfId="230"/>
    <cellStyle name="Comma 3" xfId="231"/>
    <cellStyle name="Currency 2" xfId="232"/>
    <cellStyle name="Data" xfId="233"/>
    <cellStyle name="Separador de milhares 25" xfId="234"/>
    <cellStyle name="Emphasis 1" xfId="235"/>
    <cellStyle name="Separador de milhares 2 2 2 2" xfId="236"/>
    <cellStyle name="Ênfase1" xfId="237"/>
    <cellStyle name="Hyperlink 2" xfId="238"/>
    <cellStyle name="Normal 7 2 2" xfId="239"/>
    <cellStyle name="Separador de milhares 2 29" xfId="240"/>
    <cellStyle name="Ênfase1 2" xfId="241"/>
    <cellStyle name="Separador de milhares 2 29 2" xfId="242"/>
    <cellStyle name="Ênfase2" xfId="243"/>
    <cellStyle name="Ênfase3" xfId="244"/>
    <cellStyle name="Ênfase3 2" xfId="245"/>
    <cellStyle name="Ênfase4" xfId="246"/>
    <cellStyle name="Ênfase4 2" xfId="247"/>
    <cellStyle name="Porcentagem 2 15" xfId="248"/>
    <cellStyle name="Porcentagem 2 20" xfId="249"/>
    <cellStyle name="Ênfase5" xfId="250"/>
    <cellStyle name="Ênfase5 2" xfId="251"/>
    <cellStyle name="Separador de milhares 2 14" xfId="252"/>
    <cellStyle name="Ênfase6" xfId="253"/>
    <cellStyle name="Entrada" xfId="254"/>
    <cellStyle name="Entrada 2" xfId="255"/>
    <cellStyle name="Euro" xfId="256"/>
    <cellStyle name="Euro 2" xfId="257"/>
    <cellStyle name="Excel Built-in Comma" xfId="258"/>
    <cellStyle name="Milliers [0]_after_discount" xfId="259"/>
    <cellStyle name="Título 5" xfId="260"/>
    <cellStyle name="Normal 2 10 2" xfId="261"/>
    <cellStyle name="Porcentagem 2 9 2" xfId="262"/>
    <cellStyle name="Porcentagem 3 2" xfId="263"/>
    <cellStyle name="Excel Built-in Comma 2" xfId="264"/>
    <cellStyle name="Excel Built-in Normal" xfId="265"/>
    <cellStyle name="Excel Built-in Normal 1" xfId="266"/>
    <cellStyle name="Normal 2 6 2" xfId="267"/>
    <cellStyle name="Excel Built-in Normal 2" xfId="268"/>
    <cellStyle name="Excel Built-in Normal 2 2" xfId="269"/>
    <cellStyle name="Excel Built-in Percent" xfId="270"/>
    <cellStyle name="Explanatory Text" xfId="271"/>
    <cellStyle name="Separador de milhares 2 27 2" xfId="272"/>
    <cellStyle name="Incorreto" xfId="273"/>
    <cellStyle name="Porcentagem 2 11" xfId="274"/>
    <cellStyle name="Incorreto 2" xfId="275"/>
    <cellStyle name="Porcentagem 2 11 2" xfId="276"/>
    <cellStyle name="LINHA - NORM" xfId="277"/>
    <cellStyle name="Model" xfId="278"/>
    <cellStyle name="Normal 10 3" xfId="279"/>
    <cellStyle name="Normal 2 17 2" xfId="280"/>
    <cellStyle name="Normal 2 22 2" xfId="281"/>
    <cellStyle name="Moeda 10" xfId="282"/>
    <cellStyle name="Normal 2 17" xfId="283"/>
    <cellStyle name="Normal 2 22" xfId="284"/>
    <cellStyle name="Moeda 2" xfId="285"/>
    <cellStyle name="Moeda 2 2" xfId="286"/>
    <cellStyle name="Normal 9" xfId="287"/>
    <cellStyle name="Separador de milhares 4 3" xfId="288"/>
    <cellStyle name="Moeda 2 3" xfId="289"/>
    <cellStyle name="Separador de milhares 4 4" xfId="290"/>
    <cellStyle name="Moeda 2 4" xfId="291"/>
    <cellStyle name="Normal 3_Planilha_cron e memória" xfId="292"/>
    <cellStyle name="Separador de milhares 4 5" xfId="293"/>
    <cellStyle name="Moeda 3" xfId="294"/>
    <cellStyle name="Porcentagem 2 26 2" xfId="295"/>
    <cellStyle name="Moeda 4 2" xfId="296"/>
    <cellStyle name="Separador de milhares 10" xfId="297"/>
    <cellStyle name="Separador de milhares 6 3" xfId="298"/>
    <cellStyle name="Moeda 4 3" xfId="299"/>
    <cellStyle name="Moeda 4 4" xfId="300"/>
    <cellStyle name="Moeda 5" xfId="301"/>
    <cellStyle name="Moeda 5 2" xfId="302"/>
    <cellStyle name="Moeda 5 2 2" xfId="303"/>
    <cellStyle name="Normal 2 4" xfId="304"/>
    <cellStyle name="Moeda 5 3" xfId="305"/>
    <cellStyle name="Moeda 6" xfId="306"/>
    <cellStyle name="Moeda 6 2" xfId="307"/>
    <cellStyle name="Separador de milhares 8 3" xfId="308"/>
    <cellStyle name="Moeda 7" xfId="309"/>
    <cellStyle name="Moeda 7 2" xfId="310"/>
    <cellStyle name="Moeda 7 3" xfId="311"/>
    <cellStyle name="Porcentagem 2 3 2" xfId="312"/>
    <cellStyle name="Moeda 9" xfId="313"/>
    <cellStyle name="Moeda0" xfId="314"/>
    <cellStyle name="Separador de milhares 2 10" xfId="315"/>
    <cellStyle name="Monétaire [0]_after_discount" xfId="316"/>
    <cellStyle name="Monétaire_after_discount" xfId="317"/>
    <cellStyle name="Porcentagem 2 6 2 2" xfId="318"/>
    <cellStyle name="mpenho" xfId="319"/>
    <cellStyle name="Separador de milhares 2 6" xfId="320"/>
    <cellStyle name="Neutra" xfId="321"/>
    <cellStyle name="Sheet Title" xfId="322"/>
    <cellStyle name="Neutra 2" xfId="323"/>
    <cellStyle name="Normal 10" xfId="324"/>
    <cellStyle name="Normal 11" xfId="325"/>
    <cellStyle name="Normal 11 2" xfId="326"/>
    <cellStyle name="Normal 11 3" xfId="327"/>
    <cellStyle name="Normal 2 18 2" xfId="328"/>
    <cellStyle name="Normal 2 23 2" xfId="329"/>
    <cellStyle name="Normal 12" xfId="330"/>
    <cellStyle name="Œ…‹æØ‚è [0.00]_COST_SUM" xfId="331"/>
    <cellStyle name="Porcentagem 2 7 2" xfId="332"/>
    <cellStyle name="Separador de milhares 2 3 2 2" xfId="333"/>
    <cellStyle name="Normal 13" xfId="334"/>
    <cellStyle name="Normal 13 2" xfId="335"/>
    <cellStyle name="Separador de milhares 2 19" xfId="336"/>
    <cellStyle name="Separador de milhares 2 24" xfId="337"/>
    <cellStyle name="Normal 14" xfId="338"/>
    <cellStyle name="Saída" xfId="339"/>
    <cellStyle name="Normal 15" xfId="340"/>
    <cellStyle name="Normal 16" xfId="341"/>
    <cellStyle name="Normal 17" xfId="342"/>
    <cellStyle name="Separador de milhares 2 2 2" xfId="343"/>
    <cellStyle name="Normal 18" xfId="344"/>
    <cellStyle name="Porcentagem 2 27 2" xfId="345"/>
    <cellStyle name="Normal 2 11" xfId="346"/>
    <cellStyle name="Porcentagem 4" xfId="347"/>
    <cellStyle name="Normal 2 11 2" xfId="348"/>
    <cellStyle name="Porcentagem 4 2" xfId="349"/>
    <cellStyle name="Normal 2 12" xfId="350"/>
    <cellStyle name="Porcentagem 5" xfId="351"/>
    <cellStyle name="Normal 2 12 2" xfId="352"/>
    <cellStyle name="Porcentagem 5 2" xfId="353"/>
    <cellStyle name="Normal 2 13" xfId="354"/>
    <cellStyle name="Porcentagem 6" xfId="355"/>
    <cellStyle name="Normal 2 13 2" xfId="356"/>
    <cellStyle name="Normal 2 14 2" xfId="357"/>
    <cellStyle name="Normal 2 15" xfId="358"/>
    <cellStyle name="Normal 2 20" xfId="359"/>
    <cellStyle name="Normal 2 15 2" xfId="360"/>
    <cellStyle name="Normal 2 20 2" xfId="361"/>
    <cellStyle name="Normal 2 16" xfId="362"/>
    <cellStyle name="Normal 2 21" xfId="363"/>
    <cellStyle name="Vírgula 2" xfId="364"/>
    <cellStyle name="Normal 2 16 2" xfId="365"/>
    <cellStyle name="Normal 2 21 2" xfId="366"/>
    <cellStyle name="Normal 2 18" xfId="367"/>
    <cellStyle name="Normal 2 23" xfId="368"/>
    <cellStyle name="Normal 2 19" xfId="369"/>
    <cellStyle name="Normal 2 24" xfId="370"/>
    <cellStyle name="Normal 2 2" xfId="371"/>
    <cellStyle name="Normal 2 2 2" xfId="372"/>
    <cellStyle name="Normal 2 2 3" xfId="373"/>
    <cellStyle name="Normal 2 2 4" xfId="374"/>
    <cellStyle name="Normal 2 25" xfId="375"/>
    <cellStyle name="Normal 2 30" xfId="376"/>
    <cellStyle name="Normal 2 25 2" xfId="377"/>
    <cellStyle name="Normal 2 30 2" xfId="378"/>
    <cellStyle name="Separador de milhares 2 25" xfId="379"/>
    <cellStyle name="Separador de milhares 2 30" xfId="380"/>
    <cellStyle name="Normal 2 26 2" xfId="381"/>
    <cellStyle name="Normal 2 31 2" xfId="382"/>
    <cellStyle name="Normal 2 27 2" xfId="383"/>
    <cellStyle name="Normal 2 28" xfId="384"/>
    <cellStyle name="Normal 2 28 2" xfId="385"/>
    <cellStyle name="Normal 2 3 2" xfId="386"/>
    <cellStyle name="Porcentagem 2 27" xfId="387"/>
    <cellStyle name="Normal 2 31 3" xfId="388"/>
    <cellStyle name="Normal 2 5 2" xfId="389"/>
    <cellStyle name="Normal 2 4 2" xfId="390"/>
    <cellStyle name="Separador de milhares 2 26" xfId="391"/>
    <cellStyle name="Separador de milhares 2 31" xfId="392"/>
    <cellStyle name="Normal 2 5" xfId="393"/>
    <cellStyle name="Normal 2 6" xfId="394"/>
    <cellStyle name="Normal 2 7" xfId="395"/>
    <cellStyle name="Normal 2 7 2" xfId="396"/>
    <cellStyle name="Normal 2 8" xfId="397"/>
    <cellStyle name="Normal 2 9 2" xfId="398"/>
    <cellStyle name="Normal 29" xfId="399"/>
    <cellStyle name="Normal 3" xfId="400"/>
    <cellStyle name="Normal 3 2" xfId="401"/>
    <cellStyle name="Normal 3 2 2" xfId="402"/>
    <cellStyle name="Normal 3 3 2" xfId="403"/>
    <cellStyle name="Normal 3 4" xfId="404"/>
    <cellStyle name="Normal 30" xfId="405"/>
    <cellStyle name="Normal 4" xfId="406"/>
    <cellStyle name="Normal 5" xfId="407"/>
    <cellStyle name="Normal 5_PARQUE.ORCAM.CRONOGR.MEM CALC.11MAR11.FINAL" xfId="408"/>
    <cellStyle name="Normal 6" xfId="409"/>
    <cellStyle name="Normal 6 2" xfId="410"/>
    <cellStyle name="Normal 6_PARQUE.ORCAM.CRONOGR.MEM CALC.11MAR11.FINAL" xfId="411"/>
    <cellStyle name="Normal 7" xfId="412"/>
    <cellStyle name="Nota 2" xfId="413"/>
    <cellStyle name="Normal 7 3" xfId="414"/>
    <cellStyle name="Normal 8" xfId="415"/>
    <cellStyle name="Separador de milhares 4 2" xfId="416"/>
    <cellStyle name="Normal 8 2" xfId="417"/>
    <cellStyle name="Separador de milhares 4 2 2" xfId="418"/>
    <cellStyle name="Normal 8 3" xfId="419"/>
    <cellStyle name="Separador de milhares 4 2 3" xfId="420"/>
    <cellStyle name="Normal 8 4" xfId="421"/>
    <cellStyle name="Nota" xfId="422"/>
    <cellStyle name="Separador de milhares 9 2" xfId="423"/>
    <cellStyle name="Numero 3" xfId="424"/>
    <cellStyle name="Œ…‹æØ‚è_COST_SUM" xfId="425"/>
    <cellStyle name="Percent 2" xfId="426"/>
    <cellStyle name="Percent 2 2" xfId="427"/>
    <cellStyle name="Ponto" xfId="428"/>
    <cellStyle name="Porcentagem 2" xfId="429"/>
    <cellStyle name="Porcentagem 2 28 2" xfId="430"/>
    <cellStyle name="Porcentagem 2 8" xfId="431"/>
    <cellStyle name="Porcentagem 2 10" xfId="432"/>
    <cellStyle name="Porcentagem 2 12" xfId="433"/>
    <cellStyle name="Porcentagem 2 12 2" xfId="434"/>
    <cellStyle name="Porcentagem 2 14" xfId="435"/>
    <cellStyle name="Porcentagem 2 13" xfId="436"/>
    <cellStyle name="Porcentagem 2 13 2" xfId="437"/>
    <cellStyle name="Separador de milhares 2 13" xfId="438"/>
    <cellStyle name="Porcentagem 2 15 2" xfId="439"/>
    <cellStyle name="Porcentagem 2 20 2" xfId="440"/>
    <cellStyle name="Porcentagem 2 16" xfId="441"/>
    <cellStyle name="Porcentagem 2 21" xfId="442"/>
    <cellStyle name="Porcentagem 2 16 2" xfId="443"/>
    <cellStyle name="Porcentagem 2 21 2" xfId="444"/>
    <cellStyle name="Porcentagem 2 17" xfId="445"/>
    <cellStyle name="Porcentagem 2 22" xfId="446"/>
    <cellStyle name="Porcentagem 2 18" xfId="447"/>
    <cellStyle name="Porcentagem 2 23" xfId="448"/>
    <cellStyle name="Porcentagem 2 18 2" xfId="449"/>
    <cellStyle name="Porcentagem 2 23 2" xfId="450"/>
    <cellStyle name="Porcentagem 2 19" xfId="451"/>
    <cellStyle name="Porcentagem 2 24" xfId="452"/>
    <cellStyle name="Porcentagem 2 19 2" xfId="453"/>
    <cellStyle name="Porcentagem 2 24 2" xfId="454"/>
    <cellStyle name="Porcentagem 2 2 2" xfId="455"/>
    <cellStyle name="Porcentagem 2 28" xfId="456"/>
    <cellStyle name="Porcentagem 2 29" xfId="457"/>
    <cellStyle name="Porcentagem 2 4 2" xfId="458"/>
    <cellStyle name="Porcentagem 2 5" xfId="459"/>
    <cellStyle name="Porcentagem 2 5 2" xfId="460"/>
    <cellStyle name="Porcentagem 2 6" xfId="461"/>
    <cellStyle name="Porcentagem 2 6 2" xfId="462"/>
    <cellStyle name="Porcentagem 2 6 2 3" xfId="463"/>
    <cellStyle name="Porcentagem 3 4" xfId="464"/>
    <cellStyle name="Porcentagem 4 3" xfId="465"/>
    <cellStyle name="Saída 2" xfId="466"/>
    <cellStyle name="Separador de milhares 2" xfId="467"/>
    <cellStyle name="Separador de milhares 2 10 2" xfId="468"/>
    <cellStyle name="Separador de milhares 2 11" xfId="469"/>
    <cellStyle name="Separador de milhares 2 11 2" xfId="470"/>
    <cellStyle name="Separador de milhares 2 13 2" xfId="471"/>
    <cellStyle name="Separador de milhares 2 14 2" xfId="472"/>
    <cellStyle name="Separador de milhares 9" xfId="473"/>
    <cellStyle name="Separador de milhares 2 15" xfId="474"/>
    <cellStyle name="Separador de milhares 2 20" xfId="475"/>
    <cellStyle name="Separador de milhares 2 16" xfId="476"/>
    <cellStyle name="Separador de milhares 2 21" xfId="477"/>
    <cellStyle name="Separador de milhares 2 16 2" xfId="478"/>
    <cellStyle name="Separador de milhares 2 21 2" xfId="479"/>
    <cellStyle name="Separador de milhares 2 17" xfId="480"/>
    <cellStyle name="Separador de milhares 2 22" xfId="481"/>
    <cellStyle name="Separador de milhares 2 17 2" xfId="482"/>
    <cellStyle name="Separador de milhares 2 22 2" xfId="483"/>
    <cellStyle name="Separador de milhares 2 18" xfId="484"/>
    <cellStyle name="Separador de milhares 2 23" xfId="485"/>
    <cellStyle name="Separador de milhares 2 19 2" xfId="486"/>
    <cellStyle name="Separador de milhares 2 24 2" xfId="487"/>
    <cellStyle name="Separador de milhares 2 25 2" xfId="488"/>
    <cellStyle name="Separador de milhares 2 30 2" xfId="489"/>
    <cellStyle name="Separador de milhares 2 26 2" xfId="490"/>
    <cellStyle name="Separador de milhares 2 27" xfId="491"/>
    <cellStyle name="Separador de milhares 2 28 2" xfId="492"/>
    <cellStyle name="Separador de milhares 2 3" xfId="493"/>
    <cellStyle name="Separador de milhares 2 4" xfId="494"/>
    <cellStyle name="Separador de milhares 2 5" xfId="495"/>
    <cellStyle name="Separador de milhares 2 5 2" xfId="496"/>
    <cellStyle name="Separador de milhares 2 5 2 2" xfId="497"/>
    <cellStyle name="Separador de milhares 2 6 2" xfId="498"/>
    <cellStyle name="Separador de milhares 2 7" xfId="499"/>
    <cellStyle name="Separador de milhares 2 8" xfId="500"/>
    <cellStyle name="Separador de milhares 2 8 2" xfId="501"/>
    <cellStyle name="Separador de milhares 2 9 2" xfId="502"/>
    <cellStyle name="Separador de milhares 3" xfId="503"/>
    <cellStyle name="Separador de milhares 3 2" xfId="504"/>
    <cellStyle name="Separador de milhares 3 3" xfId="505"/>
    <cellStyle name="Separador de milhares 4" xfId="506"/>
    <cellStyle name="Separador de milhares 4 3 3" xfId="507"/>
    <cellStyle name="Separador de milhares 6 2" xfId="508"/>
    <cellStyle name="Separador de milhares 7" xfId="509"/>
    <cellStyle name="Separador de milhares 7 2" xfId="510"/>
    <cellStyle name="Separador de milhares 7 2 3" xfId="511"/>
    <cellStyle name="Separador de milhares 7 2 4" xfId="512"/>
    <cellStyle name="Separador de milhares 8" xfId="513"/>
    <cellStyle name="Separador de milhares 8 2" xfId="514"/>
    <cellStyle name="subhead" xfId="515"/>
    <cellStyle name="sub-total" xfId="516"/>
    <cellStyle name="sub-total 3" xfId="517"/>
    <cellStyle name="Texto de Aviso" xfId="518"/>
    <cellStyle name="Texto de Aviso 2" xfId="519"/>
    <cellStyle name="Texto Explicativo" xfId="520"/>
    <cellStyle name="Vírgula 2 4" xfId="521"/>
    <cellStyle name="Texto Explicativo 2" xfId="522"/>
    <cellStyle name="Título" xfId="523"/>
    <cellStyle name="Título 1" xfId="524"/>
    <cellStyle name="Título 1 1" xfId="525"/>
    <cellStyle name="Título 1 1 1" xfId="526"/>
    <cellStyle name="Título 1 1 1 1" xfId="527"/>
    <cellStyle name="Título 1 1_ORÇ_CRECHE_CAUAMÉ_COMPOSIÇÃO" xfId="528"/>
    <cellStyle name="Título 1 2" xfId="529"/>
    <cellStyle name="Título 1 3" xfId="530"/>
    <cellStyle name="Título 1 4" xfId="531"/>
    <cellStyle name="Título 1 5" xfId="532"/>
    <cellStyle name="Título 1 6" xfId="533"/>
    <cellStyle name="Título 10" xfId="534"/>
    <cellStyle name="Título 11" xfId="535"/>
    <cellStyle name="Título 2" xfId="536"/>
    <cellStyle name="Título 2 2" xfId="537"/>
    <cellStyle name="Título 3" xfId="538"/>
    <cellStyle name="Título 3 2" xfId="539"/>
    <cellStyle name="Título 4" xfId="540"/>
    <cellStyle name="Título 4 2" xfId="541"/>
    <cellStyle name="Título 6" xfId="542"/>
    <cellStyle name="Título 7" xfId="543"/>
    <cellStyle name="Título 8" xfId="544"/>
    <cellStyle name="Título 9" xfId="545"/>
    <cellStyle name="Título_Anexo1- QCI-Mucajaí - 15,066milhões" xfId="546"/>
    <cellStyle name="Titulo1" xfId="547"/>
    <cellStyle name="Titulo2" xfId="548"/>
    <cellStyle name="Total 2" xfId="549"/>
    <cellStyle name="Vírgula 2 2" xfId="550"/>
    <cellStyle name="Vírgula 2 2 2" xfId="551"/>
    <cellStyle name="Vírgula 2 2 2 2" xfId="552"/>
    <cellStyle name="Vírgula 2 3" xfId="553"/>
    <cellStyle name="Vírgula 3" xfId="554"/>
    <cellStyle name="Vírgula 3 2" xfId="555"/>
    <cellStyle name="Vírgula 3 3" xfId="556"/>
    <cellStyle name="Vírgula 3 4" xfId="557"/>
    <cellStyle name="Vírgula 4" xfId="558"/>
    <cellStyle name="Vírgula 4 2" xfId="559"/>
    <cellStyle name="Vírgula 4 3" xfId="560"/>
    <cellStyle name="Vírgula 5" xfId="561"/>
    <cellStyle name="Vírgula 5 2" xfId="562"/>
    <cellStyle name="Vírgula 6" xfId="563"/>
    <cellStyle name="Vírgula 6 2" xfId="564"/>
    <cellStyle name="Vírgula 7" xfId="565"/>
    <cellStyle name="Vírgula 8" xfId="566"/>
    <cellStyle name="Vírgula0" xfId="567"/>
  </cellStyles>
  <dxfs count="1"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2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haredStrings" Target="sharedStrings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schemas.openxmlformats.org/officeDocument/2006/relationships/externalLink" Target="externalLinks/externalLink15.xml"/><Relationship Id="rId21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0.xml"/><Relationship Id="rId16" Type="http://schemas.openxmlformats.org/officeDocument/2006/relationships/externalLink" Target="externalLinks/externalLink9.xml"/><Relationship Id="rId15" Type="http://schemas.openxmlformats.org/officeDocument/2006/relationships/externalLink" Target="externalLinks/externalLink8.xml"/><Relationship Id="rId14" Type="http://schemas.openxmlformats.org/officeDocument/2006/relationships/externalLink" Target="externalLinks/externalLink7.xml"/><Relationship Id="rId13" Type="http://schemas.openxmlformats.org/officeDocument/2006/relationships/externalLink" Target="externalLinks/externalLink6.xml"/><Relationship Id="rId12" Type="http://schemas.openxmlformats.org/officeDocument/2006/relationships/externalLink" Target="externalLinks/externalLink5.xml"/><Relationship Id="rId11" Type="http://schemas.openxmlformats.org/officeDocument/2006/relationships/externalLink" Target="externalLinks/externalLink4.xml"/><Relationship Id="rId10" Type="http://schemas.openxmlformats.org/officeDocument/2006/relationships/externalLink" Target="externalLinks/externalLink3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>
      <xdr:nvSpPr>
        <xdr:cNvPr id="34817" name="Line 86"/>
        <xdr:cNvSpPr>
          <a:spLocks noChangeShapeType="1"/>
        </xdr:cNvSpPr>
      </xdr:nvSpPr>
      <xdr:spPr>
        <a:xfrm>
          <a:off x="1219200" y="64770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>
      <xdr:nvSpPr>
        <xdr:cNvPr id="34818" name="Line 87"/>
        <xdr:cNvSpPr>
          <a:spLocks noChangeShapeType="1"/>
        </xdr:cNvSpPr>
      </xdr:nvSpPr>
      <xdr:spPr>
        <a:xfrm>
          <a:off x="1219200" y="64770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>
      <xdr:nvSpPr>
        <xdr:cNvPr id="34819" name="Line 88"/>
        <xdr:cNvSpPr>
          <a:spLocks noChangeShapeType="1"/>
        </xdr:cNvSpPr>
      </xdr:nvSpPr>
      <xdr:spPr>
        <a:xfrm>
          <a:off x="1219200" y="64770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>
      <xdr:nvSpPr>
        <xdr:cNvPr id="34820" name="Line 89"/>
        <xdr:cNvSpPr>
          <a:spLocks noChangeShapeType="1"/>
        </xdr:cNvSpPr>
      </xdr:nvSpPr>
      <xdr:spPr>
        <a:xfrm>
          <a:off x="1219200" y="64770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>
      <xdr:nvSpPr>
        <xdr:cNvPr id="34821" name="Line 90"/>
        <xdr:cNvSpPr>
          <a:spLocks noChangeShapeType="1"/>
        </xdr:cNvSpPr>
      </xdr:nvSpPr>
      <xdr:spPr>
        <a:xfrm>
          <a:off x="1219200" y="64770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>
      <xdr:nvSpPr>
        <xdr:cNvPr id="34822" name="Line 86"/>
        <xdr:cNvSpPr>
          <a:spLocks noChangeShapeType="1"/>
        </xdr:cNvSpPr>
      </xdr:nvSpPr>
      <xdr:spPr>
        <a:xfrm>
          <a:off x="1219200" y="64770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>
      <xdr:nvSpPr>
        <xdr:cNvPr id="34823" name="Line 87"/>
        <xdr:cNvSpPr>
          <a:spLocks noChangeShapeType="1"/>
        </xdr:cNvSpPr>
      </xdr:nvSpPr>
      <xdr:spPr>
        <a:xfrm>
          <a:off x="1219200" y="64770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>
      <xdr:nvSpPr>
        <xdr:cNvPr id="34824" name="Line 88"/>
        <xdr:cNvSpPr>
          <a:spLocks noChangeShapeType="1"/>
        </xdr:cNvSpPr>
      </xdr:nvSpPr>
      <xdr:spPr>
        <a:xfrm>
          <a:off x="1219200" y="64770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>
      <xdr:nvSpPr>
        <xdr:cNvPr id="34825" name="Line 89"/>
        <xdr:cNvSpPr>
          <a:spLocks noChangeShapeType="1"/>
        </xdr:cNvSpPr>
      </xdr:nvSpPr>
      <xdr:spPr>
        <a:xfrm>
          <a:off x="1219200" y="64770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>
      <xdr:nvSpPr>
        <xdr:cNvPr id="34826" name="Line 90"/>
        <xdr:cNvSpPr>
          <a:spLocks noChangeShapeType="1"/>
        </xdr:cNvSpPr>
      </xdr:nvSpPr>
      <xdr:spPr>
        <a:xfrm>
          <a:off x="1219200" y="64770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sp>
      <xdr:nvSpPr>
        <xdr:cNvPr id="34827" name="Line 86"/>
        <xdr:cNvSpPr>
          <a:spLocks noChangeShapeType="1"/>
        </xdr:cNvSpPr>
      </xdr:nvSpPr>
      <xdr:spPr>
        <a:xfrm>
          <a:off x="1219200" y="3933825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sp>
      <xdr:nvSpPr>
        <xdr:cNvPr id="34828" name="Line 87"/>
        <xdr:cNvSpPr>
          <a:spLocks noChangeShapeType="1"/>
        </xdr:cNvSpPr>
      </xdr:nvSpPr>
      <xdr:spPr>
        <a:xfrm>
          <a:off x="1219200" y="3933825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sp>
      <xdr:nvSpPr>
        <xdr:cNvPr id="34829" name="Line 88"/>
        <xdr:cNvSpPr>
          <a:spLocks noChangeShapeType="1"/>
        </xdr:cNvSpPr>
      </xdr:nvSpPr>
      <xdr:spPr>
        <a:xfrm>
          <a:off x="1219200" y="3933825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sp>
      <xdr:nvSpPr>
        <xdr:cNvPr id="34830" name="Line 89"/>
        <xdr:cNvSpPr>
          <a:spLocks noChangeShapeType="1"/>
        </xdr:cNvSpPr>
      </xdr:nvSpPr>
      <xdr:spPr>
        <a:xfrm>
          <a:off x="1219200" y="3933825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sp>
      <xdr:nvSpPr>
        <xdr:cNvPr id="34831" name="Line 90"/>
        <xdr:cNvSpPr>
          <a:spLocks noChangeShapeType="1"/>
        </xdr:cNvSpPr>
      </xdr:nvSpPr>
      <xdr:spPr>
        <a:xfrm>
          <a:off x="1219200" y="3933825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sp>
      <xdr:nvSpPr>
        <xdr:cNvPr id="34832" name="Line 86"/>
        <xdr:cNvSpPr>
          <a:spLocks noChangeShapeType="1"/>
        </xdr:cNvSpPr>
      </xdr:nvSpPr>
      <xdr:spPr>
        <a:xfrm>
          <a:off x="1219200" y="3933825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sp>
      <xdr:nvSpPr>
        <xdr:cNvPr id="34833" name="Line 87"/>
        <xdr:cNvSpPr>
          <a:spLocks noChangeShapeType="1"/>
        </xdr:cNvSpPr>
      </xdr:nvSpPr>
      <xdr:spPr>
        <a:xfrm>
          <a:off x="1219200" y="3933825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sp>
      <xdr:nvSpPr>
        <xdr:cNvPr id="34834" name="Line 88"/>
        <xdr:cNvSpPr>
          <a:spLocks noChangeShapeType="1"/>
        </xdr:cNvSpPr>
      </xdr:nvSpPr>
      <xdr:spPr>
        <a:xfrm>
          <a:off x="1219200" y="3933825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sp>
      <xdr:nvSpPr>
        <xdr:cNvPr id="34835" name="Line 89"/>
        <xdr:cNvSpPr>
          <a:spLocks noChangeShapeType="1"/>
        </xdr:cNvSpPr>
      </xdr:nvSpPr>
      <xdr:spPr>
        <a:xfrm>
          <a:off x="1219200" y="3933825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sp>
      <xdr:nvSpPr>
        <xdr:cNvPr id="34836" name="Line 90"/>
        <xdr:cNvSpPr>
          <a:spLocks noChangeShapeType="1"/>
        </xdr:cNvSpPr>
      </xdr:nvSpPr>
      <xdr:spPr>
        <a:xfrm>
          <a:off x="1219200" y="3933825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>
      <xdr:nvSpPr>
        <xdr:cNvPr id="35841" name="Line 86"/>
        <xdr:cNvSpPr>
          <a:spLocks noChangeShapeType="1"/>
        </xdr:cNvSpPr>
      </xdr:nvSpPr>
      <xdr:spPr>
        <a:xfrm>
          <a:off x="1200150" y="485775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>
      <xdr:nvSpPr>
        <xdr:cNvPr id="35842" name="Line 87"/>
        <xdr:cNvSpPr>
          <a:spLocks noChangeShapeType="1"/>
        </xdr:cNvSpPr>
      </xdr:nvSpPr>
      <xdr:spPr>
        <a:xfrm>
          <a:off x="1200150" y="485775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>
      <xdr:nvSpPr>
        <xdr:cNvPr id="35843" name="Line 88"/>
        <xdr:cNvSpPr>
          <a:spLocks noChangeShapeType="1"/>
        </xdr:cNvSpPr>
      </xdr:nvSpPr>
      <xdr:spPr>
        <a:xfrm>
          <a:off x="1200150" y="485775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>
      <xdr:nvSpPr>
        <xdr:cNvPr id="35844" name="Line 89"/>
        <xdr:cNvSpPr>
          <a:spLocks noChangeShapeType="1"/>
        </xdr:cNvSpPr>
      </xdr:nvSpPr>
      <xdr:spPr>
        <a:xfrm>
          <a:off x="1200150" y="485775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>
      <xdr:nvSpPr>
        <xdr:cNvPr id="35845" name="Line 90"/>
        <xdr:cNvSpPr>
          <a:spLocks noChangeShapeType="1"/>
        </xdr:cNvSpPr>
      </xdr:nvSpPr>
      <xdr:spPr>
        <a:xfrm>
          <a:off x="1200150" y="485775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>
      <xdr:nvSpPr>
        <xdr:cNvPr id="35846" name="Line 86"/>
        <xdr:cNvSpPr>
          <a:spLocks noChangeShapeType="1"/>
        </xdr:cNvSpPr>
      </xdr:nvSpPr>
      <xdr:spPr>
        <a:xfrm>
          <a:off x="1200150" y="485775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>
      <xdr:nvSpPr>
        <xdr:cNvPr id="35847" name="Line 87"/>
        <xdr:cNvSpPr>
          <a:spLocks noChangeShapeType="1"/>
        </xdr:cNvSpPr>
      </xdr:nvSpPr>
      <xdr:spPr>
        <a:xfrm>
          <a:off x="1200150" y="485775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>
      <xdr:nvSpPr>
        <xdr:cNvPr id="35848" name="Line 88"/>
        <xdr:cNvSpPr>
          <a:spLocks noChangeShapeType="1"/>
        </xdr:cNvSpPr>
      </xdr:nvSpPr>
      <xdr:spPr>
        <a:xfrm>
          <a:off x="1200150" y="485775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>
      <xdr:nvSpPr>
        <xdr:cNvPr id="35849" name="Line 89"/>
        <xdr:cNvSpPr>
          <a:spLocks noChangeShapeType="1"/>
        </xdr:cNvSpPr>
      </xdr:nvSpPr>
      <xdr:spPr>
        <a:xfrm>
          <a:off x="1200150" y="485775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>
      <xdr:nvSpPr>
        <xdr:cNvPr id="35850" name="Line 90"/>
        <xdr:cNvSpPr>
          <a:spLocks noChangeShapeType="1"/>
        </xdr:cNvSpPr>
      </xdr:nvSpPr>
      <xdr:spPr>
        <a:xfrm>
          <a:off x="1200150" y="485775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20</xdr:row>
      <xdr:rowOff>0</xdr:rowOff>
    </xdr:from>
    <xdr:to>
      <xdr:col>2</xdr:col>
      <xdr:colOff>0</xdr:colOff>
      <xdr:row>20</xdr:row>
      <xdr:rowOff>0</xdr:rowOff>
    </xdr:to>
    <xdr:sp>
      <xdr:nvSpPr>
        <xdr:cNvPr id="35851" name="Line 86"/>
        <xdr:cNvSpPr>
          <a:spLocks noChangeShapeType="1"/>
        </xdr:cNvSpPr>
      </xdr:nvSpPr>
      <xdr:spPr>
        <a:xfrm>
          <a:off x="1200150" y="64770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20</xdr:row>
      <xdr:rowOff>0</xdr:rowOff>
    </xdr:from>
    <xdr:to>
      <xdr:col>2</xdr:col>
      <xdr:colOff>0</xdr:colOff>
      <xdr:row>20</xdr:row>
      <xdr:rowOff>0</xdr:rowOff>
    </xdr:to>
    <xdr:sp>
      <xdr:nvSpPr>
        <xdr:cNvPr id="35852" name="Line 87"/>
        <xdr:cNvSpPr>
          <a:spLocks noChangeShapeType="1"/>
        </xdr:cNvSpPr>
      </xdr:nvSpPr>
      <xdr:spPr>
        <a:xfrm>
          <a:off x="1200150" y="64770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20</xdr:row>
      <xdr:rowOff>0</xdr:rowOff>
    </xdr:from>
    <xdr:to>
      <xdr:col>2</xdr:col>
      <xdr:colOff>0</xdr:colOff>
      <xdr:row>20</xdr:row>
      <xdr:rowOff>0</xdr:rowOff>
    </xdr:to>
    <xdr:sp>
      <xdr:nvSpPr>
        <xdr:cNvPr id="35853" name="Line 88"/>
        <xdr:cNvSpPr>
          <a:spLocks noChangeShapeType="1"/>
        </xdr:cNvSpPr>
      </xdr:nvSpPr>
      <xdr:spPr>
        <a:xfrm>
          <a:off x="1200150" y="64770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20</xdr:row>
      <xdr:rowOff>0</xdr:rowOff>
    </xdr:from>
    <xdr:to>
      <xdr:col>2</xdr:col>
      <xdr:colOff>0</xdr:colOff>
      <xdr:row>20</xdr:row>
      <xdr:rowOff>0</xdr:rowOff>
    </xdr:to>
    <xdr:sp>
      <xdr:nvSpPr>
        <xdr:cNvPr id="35854" name="Line 89"/>
        <xdr:cNvSpPr>
          <a:spLocks noChangeShapeType="1"/>
        </xdr:cNvSpPr>
      </xdr:nvSpPr>
      <xdr:spPr>
        <a:xfrm>
          <a:off x="1200150" y="64770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20</xdr:row>
      <xdr:rowOff>0</xdr:rowOff>
    </xdr:from>
    <xdr:to>
      <xdr:col>2</xdr:col>
      <xdr:colOff>0</xdr:colOff>
      <xdr:row>20</xdr:row>
      <xdr:rowOff>0</xdr:rowOff>
    </xdr:to>
    <xdr:sp>
      <xdr:nvSpPr>
        <xdr:cNvPr id="35855" name="Line 90"/>
        <xdr:cNvSpPr>
          <a:spLocks noChangeShapeType="1"/>
        </xdr:cNvSpPr>
      </xdr:nvSpPr>
      <xdr:spPr>
        <a:xfrm>
          <a:off x="1200150" y="64770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20</xdr:row>
      <xdr:rowOff>0</xdr:rowOff>
    </xdr:from>
    <xdr:to>
      <xdr:col>2</xdr:col>
      <xdr:colOff>0</xdr:colOff>
      <xdr:row>20</xdr:row>
      <xdr:rowOff>0</xdr:rowOff>
    </xdr:to>
    <xdr:sp>
      <xdr:nvSpPr>
        <xdr:cNvPr id="35856" name="Line 86"/>
        <xdr:cNvSpPr>
          <a:spLocks noChangeShapeType="1"/>
        </xdr:cNvSpPr>
      </xdr:nvSpPr>
      <xdr:spPr>
        <a:xfrm>
          <a:off x="1200150" y="64770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20</xdr:row>
      <xdr:rowOff>0</xdr:rowOff>
    </xdr:from>
    <xdr:to>
      <xdr:col>2</xdr:col>
      <xdr:colOff>0</xdr:colOff>
      <xdr:row>20</xdr:row>
      <xdr:rowOff>0</xdr:rowOff>
    </xdr:to>
    <xdr:sp>
      <xdr:nvSpPr>
        <xdr:cNvPr id="35857" name="Line 87"/>
        <xdr:cNvSpPr>
          <a:spLocks noChangeShapeType="1"/>
        </xdr:cNvSpPr>
      </xdr:nvSpPr>
      <xdr:spPr>
        <a:xfrm>
          <a:off x="1200150" y="64770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20</xdr:row>
      <xdr:rowOff>0</xdr:rowOff>
    </xdr:from>
    <xdr:to>
      <xdr:col>2</xdr:col>
      <xdr:colOff>0</xdr:colOff>
      <xdr:row>20</xdr:row>
      <xdr:rowOff>0</xdr:rowOff>
    </xdr:to>
    <xdr:sp>
      <xdr:nvSpPr>
        <xdr:cNvPr id="35858" name="Line 88"/>
        <xdr:cNvSpPr>
          <a:spLocks noChangeShapeType="1"/>
        </xdr:cNvSpPr>
      </xdr:nvSpPr>
      <xdr:spPr>
        <a:xfrm>
          <a:off x="1200150" y="64770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20</xdr:row>
      <xdr:rowOff>0</xdr:rowOff>
    </xdr:from>
    <xdr:to>
      <xdr:col>2</xdr:col>
      <xdr:colOff>0</xdr:colOff>
      <xdr:row>20</xdr:row>
      <xdr:rowOff>0</xdr:rowOff>
    </xdr:to>
    <xdr:sp>
      <xdr:nvSpPr>
        <xdr:cNvPr id="35859" name="Line 89"/>
        <xdr:cNvSpPr>
          <a:spLocks noChangeShapeType="1"/>
        </xdr:cNvSpPr>
      </xdr:nvSpPr>
      <xdr:spPr>
        <a:xfrm>
          <a:off x="1200150" y="64770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20</xdr:row>
      <xdr:rowOff>0</xdr:rowOff>
    </xdr:from>
    <xdr:to>
      <xdr:col>2</xdr:col>
      <xdr:colOff>0</xdr:colOff>
      <xdr:row>20</xdr:row>
      <xdr:rowOff>0</xdr:rowOff>
    </xdr:to>
    <xdr:sp>
      <xdr:nvSpPr>
        <xdr:cNvPr id="35860" name="Line 90"/>
        <xdr:cNvSpPr>
          <a:spLocks noChangeShapeType="1"/>
        </xdr:cNvSpPr>
      </xdr:nvSpPr>
      <xdr:spPr>
        <a:xfrm>
          <a:off x="1200150" y="64770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40</xdr:row>
      <xdr:rowOff>0</xdr:rowOff>
    </xdr:from>
    <xdr:to>
      <xdr:col>2</xdr:col>
      <xdr:colOff>0</xdr:colOff>
      <xdr:row>40</xdr:row>
      <xdr:rowOff>0</xdr:rowOff>
    </xdr:to>
    <xdr:sp>
      <xdr:nvSpPr>
        <xdr:cNvPr id="35861" name="Line 86"/>
        <xdr:cNvSpPr>
          <a:spLocks noChangeShapeType="1"/>
        </xdr:cNvSpPr>
      </xdr:nvSpPr>
      <xdr:spPr>
        <a:xfrm>
          <a:off x="1200150" y="409575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40</xdr:row>
      <xdr:rowOff>0</xdr:rowOff>
    </xdr:from>
    <xdr:to>
      <xdr:col>2</xdr:col>
      <xdr:colOff>0</xdr:colOff>
      <xdr:row>40</xdr:row>
      <xdr:rowOff>0</xdr:rowOff>
    </xdr:to>
    <xdr:sp>
      <xdr:nvSpPr>
        <xdr:cNvPr id="35862" name="Line 87"/>
        <xdr:cNvSpPr>
          <a:spLocks noChangeShapeType="1"/>
        </xdr:cNvSpPr>
      </xdr:nvSpPr>
      <xdr:spPr>
        <a:xfrm>
          <a:off x="1200150" y="409575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40</xdr:row>
      <xdr:rowOff>0</xdr:rowOff>
    </xdr:from>
    <xdr:to>
      <xdr:col>2</xdr:col>
      <xdr:colOff>0</xdr:colOff>
      <xdr:row>40</xdr:row>
      <xdr:rowOff>0</xdr:rowOff>
    </xdr:to>
    <xdr:sp>
      <xdr:nvSpPr>
        <xdr:cNvPr id="35863" name="Line 88"/>
        <xdr:cNvSpPr>
          <a:spLocks noChangeShapeType="1"/>
        </xdr:cNvSpPr>
      </xdr:nvSpPr>
      <xdr:spPr>
        <a:xfrm>
          <a:off x="1200150" y="409575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40</xdr:row>
      <xdr:rowOff>0</xdr:rowOff>
    </xdr:from>
    <xdr:to>
      <xdr:col>2</xdr:col>
      <xdr:colOff>0</xdr:colOff>
      <xdr:row>40</xdr:row>
      <xdr:rowOff>0</xdr:rowOff>
    </xdr:to>
    <xdr:sp>
      <xdr:nvSpPr>
        <xdr:cNvPr id="35864" name="Line 89"/>
        <xdr:cNvSpPr>
          <a:spLocks noChangeShapeType="1"/>
        </xdr:cNvSpPr>
      </xdr:nvSpPr>
      <xdr:spPr>
        <a:xfrm>
          <a:off x="1200150" y="409575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40</xdr:row>
      <xdr:rowOff>0</xdr:rowOff>
    </xdr:from>
    <xdr:to>
      <xdr:col>2</xdr:col>
      <xdr:colOff>0</xdr:colOff>
      <xdr:row>40</xdr:row>
      <xdr:rowOff>0</xdr:rowOff>
    </xdr:to>
    <xdr:sp>
      <xdr:nvSpPr>
        <xdr:cNvPr id="35865" name="Line 90"/>
        <xdr:cNvSpPr>
          <a:spLocks noChangeShapeType="1"/>
        </xdr:cNvSpPr>
      </xdr:nvSpPr>
      <xdr:spPr>
        <a:xfrm>
          <a:off x="1200150" y="409575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40</xdr:row>
      <xdr:rowOff>0</xdr:rowOff>
    </xdr:from>
    <xdr:to>
      <xdr:col>2</xdr:col>
      <xdr:colOff>0</xdr:colOff>
      <xdr:row>40</xdr:row>
      <xdr:rowOff>0</xdr:rowOff>
    </xdr:to>
    <xdr:sp>
      <xdr:nvSpPr>
        <xdr:cNvPr id="35866" name="Line 86"/>
        <xdr:cNvSpPr>
          <a:spLocks noChangeShapeType="1"/>
        </xdr:cNvSpPr>
      </xdr:nvSpPr>
      <xdr:spPr>
        <a:xfrm>
          <a:off x="1200150" y="409575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40</xdr:row>
      <xdr:rowOff>0</xdr:rowOff>
    </xdr:from>
    <xdr:to>
      <xdr:col>2</xdr:col>
      <xdr:colOff>0</xdr:colOff>
      <xdr:row>40</xdr:row>
      <xdr:rowOff>0</xdr:rowOff>
    </xdr:to>
    <xdr:sp>
      <xdr:nvSpPr>
        <xdr:cNvPr id="35867" name="Line 87"/>
        <xdr:cNvSpPr>
          <a:spLocks noChangeShapeType="1"/>
        </xdr:cNvSpPr>
      </xdr:nvSpPr>
      <xdr:spPr>
        <a:xfrm>
          <a:off x="1200150" y="409575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40</xdr:row>
      <xdr:rowOff>0</xdr:rowOff>
    </xdr:from>
    <xdr:to>
      <xdr:col>2</xdr:col>
      <xdr:colOff>0</xdr:colOff>
      <xdr:row>40</xdr:row>
      <xdr:rowOff>0</xdr:rowOff>
    </xdr:to>
    <xdr:sp>
      <xdr:nvSpPr>
        <xdr:cNvPr id="35868" name="Line 88"/>
        <xdr:cNvSpPr>
          <a:spLocks noChangeShapeType="1"/>
        </xdr:cNvSpPr>
      </xdr:nvSpPr>
      <xdr:spPr>
        <a:xfrm>
          <a:off x="1200150" y="409575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40</xdr:row>
      <xdr:rowOff>0</xdr:rowOff>
    </xdr:from>
    <xdr:to>
      <xdr:col>2</xdr:col>
      <xdr:colOff>0</xdr:colOff>
      <xdr:row>40</xdr:row>
      <xdr:rowOff>0</xdr:rowOff>
    </xdr:to>
    <xdr:sp>
      <xdr:nvSpPr>
        <xdr:cNvPr id="35869" name="Line 89"/>
        <xdr:cNvSpPr>
          <a:spLocks noChangeShapeType="1"/>
        </xdr:cNvSpPr>
      </xdr:nvSpPr>
      <xdr:spPr>
        <a:xfrm>
          <a:off x="1200150" y="409575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40</xdr:row>
      <xdr:rowOff>0</xdr:rowOff>
    </xdr:from>
    <xdr:to>
      <xdr:col>2</xdr:col>
      <xdr:colOff>0</xdr:colOff>
      <xdr:row>40</xdr:row>
      <xdr:rowOff>0</xdr:rowOff>
    </xdr:to>
    <xdr:sp>
      <xdr:nvSpPr>
        <xdr:cNvPr id="35870" name="Line 90"/>
        <xdr:cNvSpPr>
          <a:spLocks noChangeShapeType="1"/>
        </xdr:cNvSpPr>
      </xdr:nvSpPr>
      <xdr:spPr>
        <a:xfrm>
          <a:off x="1200150" y="409575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0</xdr:colOff>
      <xdr:row>30</xdr:row>
      <xdr:rowOff>152400</xdr:rowOff>
    </xdr:from>
    <xdr:to>
      <xdr:col>2</xdr:col>
      <xdr:colOff>47625</xdr:colOff>
      <xdr:row>33</xdr:row>
      <xdr:rowOff>47625</xdr:rowOff>
    </xdr:to>
    <xdr:sp>
      <xdr:nvSpPr>
        <xdr:cNvPr id="38913" name="AutoShape 12"/>
        <xdr:cNvSpPr/>
      </xdr:nvSpPr>
      <xdr:spPr>
        <a:xfrm>
          <a:off x="2076450" y="5248275"/>
          <a:ext cx="47625" cy="381000"/>
        </a:xfrm>
        <a:prstGeom prst="leftBrace">
          <a:avLst>
            <a:gd name="adj1" fmla="val 78333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3</xdr:col>
      <xdr:colOff>171450</xdr:colOff>
      <xdr:row>31</xdr:row>
      <xdr:rowOff>9525</xdr:rowOff>
    </xdr:from>
    <xdr:to>
      <xdr:col>3</xdr:col>
      <xdr:colOff>247650</xdr:colOff>
      <xdr:row>33</xdr:row>
      <xdr:rowOff>0</xdr:rowOff>
    </xdr:to>
    <xdr:sp>
      <xdr:nvSpPr>
        <xdr:cNvPr id="38914" name="AutoShape 13"/>
        <xdr:cNvSpPr/>
      </xdr:nvSpPr>
      <xdr:spPr>
        <a:xfrm>
          <a:off x="3733800" y="5267325"/>
          <a:ext cx="76200" cy="314325"/>
        </a:xfrm>
        <a:prstGeom prst="rightBrace">
          <a:avLst>
            <a:gd name="adj1" fmla="val 42701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1447800</xdr:colOff>
      <xdr:row>35</xdr:row>
      <xdr:rowOff>19050</xdr:rowOff>
    </xdr:from>
    <xdr:to>
      <xdr:col>2</xdr:col>
      <xdr:colOff>57150</xdr:colOff>
      <xdr:row>36</xdr:row>
      <xdr:rowOff>161925</xdr:rowOff>
    </xdr:to>
    <xdr:sp>
      <xdr:nvSpPr>
        <xdr:cNvPr id="38915" name="AutoShape 14"/>
        <xdr:cNvSpPr/>
      </xdr:nvSpPr>
      <xdr:spPr>
        <a:xfrm>
          <a:off x="2057400" y="5924550"/>
          <a:ext cx="76200" cy="304800"/>
        </a:xfrm>
        <a:prstGeom prst="leftBrace">
          <a:avLst>
            <a:gd name="adj1" fmla="val 33333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628650</xdr:colOff>
      <xdr:row>35</xdr:row>
      <xdr:rowOff>38100</xdr:rowOff>
    </xdr:from>
    <xdr:to>
      <xdr:col>2</xdr:col>
      <xdr:colOff>704850</xdr:colOff>
      <xdr:row>36</xdr:row>
      <xdr:rowOff>161925</xdr:rowOff>
    </xdr:to>
    <xdr:sp>
      <xdr:nvSpPr>
        <xdr:cNvPr id="38916" name="AutoShape 15"/>
        <xdr:cNvSpPr/>
      </xdr:nvSpPr>
      <xdr:spPr>
        <a:xfrm>
          <a:off x="2705100" y="5943600"/>
          <a:ext cx="76200" cy="285750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1447800</xdr:colOff>
      <xdr:row>22</xdr:row>
      <xdr:rowOff>0</xdr:rowOff>
    </xdr:from>
    <xdr:to>
      <xdr:col>2</xdr:col>
      <xdr:colOff>57150</xdr:colOff>
      <xdr:row>24</xdr:row>
      <xdr:rowOff>9525</xdr:rowOff>
    </xdr:to>
    <xdr:sp>
      <xdr:nvSpPr>
        <xdr:cNvPr id="38917" name="AutoShape 16"/>
        <xdr:cNvSpPr/>
      </xdr:nvSpPr>
      <xdr:spPr>
        <a:xfrm>
          <a:off x="2057400" y="380047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3</xdr:col>
      <xdr:colOff>152400</xdr:colOff>
      <xdr:row>22</xdr:row>
      <xdr:rowOff>0</xdr:rowOff>
    </xdr:from>
    <xdr:to>
      <xdr:col>3</xdr:col>
      <xdr:colOff>228600</xdr:colOff>
      <xdr:row>23</xdr:row>
      <xdr:rowOff>152400</xdr:rowOff>
    </xdr:to>
    <xdr:sp>
      <xdr:nvSpPr>
        <xdr:cNvPr id="38918" name="AutoShape 17"/>
        <xdr:cNvSpPr/>
      </xdr:nvSpPr>
      <xdr:spPr>
        <a:xfrm>
          <a:off x="3714750" y="3800475"/>
          <a:ext cx="76200" cy="314325"/>
        </a:xfrm>
        <a:prstGeom prst="rightBrace">
          <a:avLst>
            <a:gd name="adj1" fmla="val 34375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p\programas\PATO%20-%20BR%20-%20425%20aditivo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projetos\Projeto%20Alvorada\Projeto%20B&#225;sico%20Croat&#225;\&#193;gua\Quantitativos\Or&#231;amento%20&#193;gua%20Croat&#22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.B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nkExternoRecuperado1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BSA00535\dyna01\ClaudioFerreira\Excel\OR96088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servidor\Meus%20documentos\EGESA\Br-482mg\Volume2\CANA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p\programas\Documents%20and%20Settings\C%20arlos%20%20Machado\My%20Documents\Disco%201\BR-262-MS(3)\Anexos%20PGQ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_1\tec1\ARQ\SOLOTEC\BR-476\VIGA\ANALIS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c468\c\USU\RAS\VSI\TVA-98\cota&#231;&#227;o\Pre&#231;o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servidor\Meus%20Documentos\FV-DNE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servidor\0798\TECNICO\TEACOMP\LOTE06\P09\P10\RELAT61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aguaribe\c\TEMP\Fabio\Campanario_agua\Campanario\Agua\Volume4e5\Memorial-Orcamneto\Orc_Automacao%20agu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projetos\Projeto%20Alvorada\Projeto%20B&#225;sico%20Croat&#225;\&#193;gua\quadros\Orca_Esgoto_Col&#244;nia%202a%20ETAP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%20L%20&#193;%20V%20I%20O\OR&#199;AMENTOS\ANEL%20RIO%20-%20CONS&#211;RCIO\OR&#199;.%20REVIS&#195;O%203\Pre&#231;o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C.U. LOT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MPOS1"/>
      <sheetName val="COMPOS2"/>
      <sheetName val="COMPOS3"/>
      <sheetName val="1- QUADRO DE QUANTIDADE (2)"/>
      <sheetName val="Pato"/>
      <sheetName val="Transporte 5m³"/>
      <sheetName val="Transporte 4m³"/>
      <sheetName val="Transporte 4t"/>
      <sheetName val="Transporte Mat. Frio"/>
      <sheetName val="Cronograma (2)"/>
      <sheetName val="ESTUDO PREÇ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Resumo"/>
      <sheetName val="A - Canteiro de Obra"/>
      <sheetName val="B - Captação_Elevação 1a Etapa "/>
      <sheetName val="C - Captação_Elevação 2a Etapa "/>
      <sheetName val="D -Adutora OK"/>
      <sheetName val="E - Reservatório Apoiado OK"/>
      <sheetName val="F - Estação de Tratamento"/>
      <sheetName val="G - Rede de Distribuição OK"/>
      <sheetName val="H - Ligação Predial OK"/>
      <sheetName val="I - Escritório de Operações O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C"/>
      <sheetName val="desmat. destoc 0,15m"/>
      <sheetName val="desmat. destoc 0,15 a 0,30m"/>
      <sheetName val="ECT DMT 50m"/>
      <sheetName val="ECT DMT 50-200m"/>
      <sheetName val="ECT DMT 200-400m "/>
      <sheetName val="ECT DMT 400-600m  "/>
      <sheetName val="ECT DMT 600-800m"/>
      <sheetName val="ECT DMT 800-1000m "/>
      <sheetName val="ECT DMT 1000-1200m "/>
      <sheetName val="ECT DMT 1200-1400m"/>
      <sheetName val="ECT DMT 1400-1600m "/>
      <sheetName val="ECT DMT 1600-1800m"/>
      <sheetName val="ECT DMT 1800-2000m"/>
      <sheetName val="ECT DMT 2000-3000m "/>
      <sheetName val="ECT DMT 3000-5000m"/>
      <sheetName val="Compactação Aterro 95%"/>
      <sheetName val="Compactação Aterro 100% "/>
      <sheetName val="Compactação  botafora"/>
      <sheetName val="Alvenaria pedra argam"/>
      <sheetName val="Alvenaria tijolo"/>
      <sheetName val="AUXILIAR Dentes BDTC 1,00m "/>
      <sheetName val="AUXILIAR Dentes BDTC 1,20m "/>
      <sheetName val="AUXILIAR Dentes BSTC 0,60m"/>
      <sheetName val="AUXILIAR Dentes BSTC 0,80m "/>
      <sheetName val="AUXILIAR Dentes BSTC 1,00m "/>
      <sheetName val="AUXILIAR Dentes BSTC 1,20m  "/>
      <sheetName val="Usinagem CBUQ"/>
      <sheetName val="Forma comum"/>
      <sheetName val="Forma compensada resinada"/>
      <sheetName val="AUXILIAR Concreto magro"/>
      <sheetName val="AUXILIAR Concreto 10 MPa"/>
      <sheetName val="AUXILIAR Concreto 12 MPa"/>
      <sheetName val="AUXILIAR Concreto 15 MPa"/>
      <sheetName val="Concr. estr. 18 MPa Convencio"/>
      <sheetName val="AUXILIAR Concreto 22 MPa"/>
      <sheetName val="AUXILIAR Concreto 18 MPa"/>
      <sheetName val="AUXILIAR Ciclópico 12 MPa"/>
      <sheetName val="AUXILIAR Argamassa 1-3"/>
      <sheetName val="AUXILIAR Argamassa 1-4"/>
      <sheetName val="Fabricação balizador"/>
      <sheetName val="Concreto 18 MPa (mourão)"/>
      <sheetName val="Mourão esticador cerca"/>
      <sheetName val="Mourão suporte cerca"/>
      <sheetName val="AUXILIAR tubo perfurado"/>
      <sheetName val="AUXILIAR tubo poroso"/>
      <sheetName val="AUXILIAR tubo d=30cm"/>
      <sheetName val="AUXILIAR tubo d=60cm "/>
      <sheetName val="AUXILIAR tubo d=80cm"/>
      <sheetName val="AUXILIAR tubo d=1,0m "/>
      <sheetName val="AUXILIAR tubo d=1,20m"/>
      <sheetName val="Confecção Placa sinalização"/>
      <sheetName val="Confecção suporte placa sinal"/>
      <sheetName val="AUXILIAR lastro brita"/>
      <sheetName val="Compactação  manual"/>
      <sheetName val="Reaterro e compactação"/>
      <sheetName val="Escavação mecanica e reaterro"/>
      <sheetName val="Valeta VPC 01"/>
      <sheetName val="Valeta VPA 01"/>
      <sheetName val="Dreno DPS 01"/>
      <sheetName val="Dreno DPS 02"/>
      <sheetName val="Dreno DPS 07"/>
      <sheetName val="Dreno DPS 08"/>
      <sheetName val="Boca saída dreno BSD 01"/>
      <sheetName val="Boca saída dreno BSD 02"/>
      <sheetName val="Sarjeta STC 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Proposta - Global .."/>
      <sheetName val="Plan1"/>
      <sheetName val="Plan. Equipamentos"/>
      <sheetName val="pessoal"/>
      <sheetName val="salários"/>
      <sheetName val="dinâmica"/>
      <sheetName val="estática"/>
      <sheetName val="corretiva - emenda"/>
      <sheetName val="infra"/>
      <sheetName val="administ. - supervisão"/>
      <sheetName val="dados fluxo"/>
      <sheetName val="ANEXO IV"/>
      <sheetName val="e.p.i."/>
      <sheetName val="equipamentos"/>
      <sheetName val="CUSTO (REF dvs) "/>
      <sheetName val="PROJETO"/>
      <sheetName val="BDI "/>
      <sheetName val="FLUXO - EXECUÇÃO PRÓPRIA"/>
      <sheetName val="FLUXO - FAT-DIRETO"/>
      <sheetName val="RES-FIN"/>
      <sheetName val="DEFIN"/>
      <sheetName val="RESUMO"/>
      <sheetName val="CONSIDERAÇÕES"/>
      <sheetName val="CA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OR960887"/>
    </sheetNames>
    <definedNames>
      <definedName name="PassaExtenso"/>
    </defined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QQuant-Vol1 (2)"/>
      <sheetName val="QQegesa"/>
      <sheetName val="QQuant-Vol1"/>
      <sheetName val="Licitação"/>
      <sheetName val="QQegesa-ant"/>
      <sheetName val="QQUANT"/>
      <sheetName val="QQder"/>
      <sheetName val="NumerN"/>
      <sheetName val="BS"/>
      <sheetName val="FR"/>
      <sheetName val="Dimens"/>
      <sheetName val="QuantPav"/>
      <sheetName val="QuQuant"/>
      <sheetName val="NumerN (2)"/>
      <sheetName val="Dimens (2)"/>
      <sheetName val="QuantPav (2)"/>
      <sheetName val="Plan2"/>
      <sheetName val="Plan3"/>
      <sheetName val="Plan4"/>
      <sheetName val="Plan5"/>
      <sheetName val="Plan6"/>
      <sheetName val="Plan7"/>
      <sheetName val="Plan8"/>
      <sheetName val="Plan9"/>
      <sheetName val="Plan10"/>
      <sheetName val="Plan11"/>
      <sheetName val="Plan12"/>
      <sheetName val="Plan13"/>
      <sheetName val="Plan14"/>
      <sheetName val="Plan15"/>
      <sheetName val="Plan16"/>
      <sheetName val="CANAA"/>
      <sheetName val="CAPACIDA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Anexos PGQ"/>
      <sheetName val="Equipamentos"/>
      <sheetName val="Teor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ráf1"/>
      <sheetName val="Gráf2"/>
      <sheetName val="Gráf3"/>
      <sheetName val="Gráf4"/>
      <sheetName val="Viga Benkellman"/>
      <sheetName val="Estudo Estatístico"/>
      <sheetName val="Pro - 10 norma A"/>
      <sheetName val="Pró - 11 norma B"/>
      <sheetName val="Resumo subtrechos homgêneos"/>
      <sheetName val="Demonstrativo Dimensionamento"/>
      <sheetName val="Camadas Mat. Distintos"/>
      <sheetName val="PRO-08"/>
      <sheetName val="ANALISES"/>
      <sheetName val="Custo do CM-30"/>
      <sheetName val="Quadro + Gráfico"/>
      <sheetName val="Cálcul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  <sheetName val="Plan2"/>
      <sheetName val="Plan3"/>
      <sheetName val="TOTAL GERAL"/>
      <sheetName val="Adelphia FURUKAWA"/>
      <sheetName val="Turn-Key - G.I."/>
      <sheetName val="Turn-Key - S.A."/>
      <sheetName val="QTD_PREÇO UNIT"/>
      <sheetName val="ENT-RES"/>
      <sheetName val="COAXIAL"/>
      <sheetName val="ÓPTICO"/>
      <sheetName val="FERRAGENS"/>
      <sheetName val="SERVIÇOS"/>
      <sheetName val="SERVIÇOS 1%"/>
      <sheetName val="SERVIÇOS 2%"/>
      <sheetName val="SERVIÇOS 3%"/>
      <sheetName val="SERVIÇOS 4%"/>
      <sheetName val="SERVIÇOS 5%"/>
      <sheetName val="150"/>
      <sheetName val="150 2%"/>
      <sheetName val="150 4%"/>
      <sheetName val="150 6%"/>
      <sheetName val="250"/>
      <sheetName val="250 2%"/>
      <sheetName val="250 4%"/>
      <sheetName val="250 6%"/>
      <sheetName val="300"/>
      <sheetName val="300 2%"/>
      <sheetName val="300 4%"/>
      <sheetName val="300 6%"/>
      <sheetName val="350"/>
      <sheetName val="350 2%"/>
      <sheetName val="350 4%"/>
      <sheetName val="350 6%"/>
      <sheetName val="450"/>
      <sheetName val="450 2%"/>
      <sheetName val="450 4%"/>
      <sheetName val="450 6%"/>
      <sheetName val="AS-SERVIÇOS"/>
      <sheetName val="DDG-SERVIÇO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Vorigi"/>
      <sheetName val="FVmodif"/>
      <sheetName val="FVresumo"/>
      <sheetName val="FVadotar"/>
      <sheetName val="Calculo4010"/>
      <sheetName val="ExempFC1"/>
      <sheetName val="ExemFC2"/>
      <sheetName val="ExemFC3"/>
      <sheetName val="Exemp1"/>
      <sheetName val="Exemp2"/>
      <sheetName val="Exemp3"/>
      <sheetName val="Exemp4"/>
      <sheetName val="Exemp5"/>
      <sheetName val="Exemp6"/>
      <sheetName val="Exemp7"/>
      <sheetName val="Exemp8"/>
      <sheetName val="PROJETO"/>
      <sheetName val="Exerci1"/>
      <sheetName val="Exerci2"/>
      <sheetName val="PROVA"/>
      <sheetName val="Plan3"/>
      <sheetName val="Plan4"/>
      <sheetName val="Plan5"/>
      <sheetName val="Plan6"/>
      <sheetName val="Plan7"/>
      <sheetName val="Plan8"/>
      <sheetName val="Plan9"/>
      <sheetName val="Plan10"/>
      <sheetName val="Plan11"/>
      <sheetName val="Plan12"/>
      <sheetName val="Plan13"/>
      <sheetName val="Plan14"/>
      <sheetName val="Plan15"/>
      <sheetName val="Plan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UT_ORIGINAL"/>
      <sheetName val="RESUMO_AUT1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UTR1"/>
      <sheetName val="UTR 2"/>
      <sheetName val="UTR3"/>
      <sheetName val="UTR4"/>
      <sheetName val="UTR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CANT_OBRAS"/>
      <sheetName val="ligação predial"/>
      <sheetName val="REDE COLETORA"/>
      <sheetName val="ESTA ELEVATÓRIA_"/>
      <sheetName val="EMISSÁRIO_"/>
      <sheetName val="AQU TERRENO-"/>
      <sheetName val="RESUMO"/>
      <sheetName val="AQU TERRENO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NEL ZONA SUL"/>
      <sheetName val="ANEL LARANJEIRAS"/>
      <sheetName val="CS#"/>
      <sheetName val="VESPER"/>
      <sheetName val="EMBRATEL"/>
      <sheetName val="METRORED"/>
      <sheetName val="INTELIG"/>
      <sheetName val="NETSTREAM"/>
      <sheetName val="VESPER  PRÉ"/>
      <sheetName val="EMBRATEL PRÉ"/>
      <sheetName val="METRORED PRÉ"/>
      <sheetName val="INTELIG PRÉ"/>
      <sheetName val="NETSTREAM PRÉ"/>
      <sheetName val="ANEL ZONA SUL (2)"/>
      <sheetName val="ANEL LARANJEIRAS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C.U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8" tint="0.599993896298105"/>
    <pageSetUpPr fitToPage="1"/>
  </sheetPr>
  <dimension ref="A1:Z244"/>
  <sheetViews>
    <sheetView showGridLines="0" showZeros="0" view="pageBreakPreview" zoomScale="115" zoomScaleNormal="75" zoomScaleSheetLayoutView="115" topLeftCell="A84" workbookViewId="0">
      <selection activeCell="A29" sqref="A29"/>
    </sheetView>
  </sheetViews>
  <sheetFormatPr defaultColWidth="11.4285714285714" defaultRowHeight="12.75"/>
  <cols>
    <col min="1" max="1" width="8.71428571428571" style="288" customWidth="1"/>
    <col min="2" max="2" width="16.7142857142857" style="289" customWidth="1"/>
    <col min="3" max="3" width="65.7142857142857" style="288" customWidth="1"/>
    <col min="4" max="4" width="9.71428571428571" style="288" customWidth="1"/>
    <col min="5" max="6" width="15.7142857142857" style="288" customWidth="1"/>
    <col min="7" max="7" width="17.7142857142857" style="288" customWidth="1"/>
    <col min="8" max="8" width="17.8571428571429" style="288" customWidth="1"/>
    <col min="9" max="9" width="17.7142857142857" style="288" hidden="1" customWidth="1"/>
    <col min="10" max="10" width="1.71428571428571" style="288" hidden="1" customWidth="1"/>
    <col min="11" max="12" width="9.71428571428571" style="288" customWidth="1"/>
    <col min="13" max="13" width="17.2857142857143" style="288" customWidth="1"/>
    <col min="14" max="15" width="11.4285714285714" style="288"/>
    <col min="16" max="18" width="11.4285714285714" style="290"/>
    <col min="19" max="19" width="11.4285714285714" style="291"/>
    <col min="20" max="24" width="11.4285714285714" style="290"/>
    <col min="25" max="16384" width="11.4285714285714" style="288"/>
  </cols>
  <sheetData>
    <row r="1" customFormat="1" ht="15" spans="1:24">
      <c r="A1" s="292" t="s">
        <v>0</v>
      </c>
      <c r="B1" s="293"/>
      <c r="C1" s="294"/>
      <c r="D1" s="292"/>
      <c r="E1" s="292"/>
      <c r="F1" s="292"/>
      <c r="G1" s="292"/>
      <c r="H1" s="295"/>
      <c r="I1" s="363"/>
      <c r="P1" s="364"/>
      <c r="Q1" s="364"/>
      <c r="R1" s="364"/>
      <c r="S1" s="364"/>
      <c r="T1" s="364"/>
      <c r="U1" s="364"/>
      <c r="V1" s="364"/>
      <c r="W1" s="364"/>
      <c r="X1" s="364"/>
    </row>
    <row r="2" customFormat="1" ht="15" spans="1:24">
      <c r="A2" s="292" t="s">
        <v>1</v>
      </c>
      <c r="B2" s="293"/>
      <c r="C2" s="294"/>
      <c r="D2" s="292"/>
      <c r="E2" s="292"/>
      <c r="F2" s="292"/>
      <c r="G2" s="292"/>
      <c r="H2" s="295"/>
      <c r="I2" s="363"/>
      <c r="P2" s="364"/>
      <c r="Q2" s="364"/>
      <c r="R2" s="364"/>
      <c r="S2" s="364"/>
      <c r="T2" s="364"/>
      <c r="U2" s="364"/>
      <c r="V2" s="364"/>
      <c r="W2" s="364"/>
      <c r="X2" s="364"/>
    </row>
    <row r="3" customFormat="1" ht="15" spans="1:24">
      <c r="A3" s="292"/>
      <c r="B3" s="293"/>
      <c r="C3" s="294"/>
      <c r="D3" s="292"/>
      <c r="E3" s="292"/>
      <c r="F3" s="292"/>
      <c r="G3" s="292"/>
      <c r="H3" s="295"/>
      <c r="I3" s="363"/>
      <c r="P3" s="364"/>
      <c r="Q3" s="364"/>
      <c r="R3" s="364"/>
      <c r="S3" s="364"/>
      <c r="T3" s="364"/>
      <c r="U3" s="364"/>
      <c r="V3" s="364"/>
      <c r="W3" s="364"/>
      <c r="X3" s="364"/>
    </row>
    <row r="4" customFormat="1" ht="15.75" spans="1:24">
      <c r="A4" s="296" t="s">
        <v>2</v>
      </c>
      <c r="B4" s="297"/>
      <c r="C4" s="297"/>
      <c r="D4" s="297"/>
      <c r="E4" s="297"/>
      <c r="F4" s="297"/>
      <c r="G4" s="297"/>
      <c r="H4" s="297"/>
      <c r="I4" s="297"/>
      <c r="P4" s="364"/>
      <c r="Q4" s="364"/>
      <c r="R4" s="364"/>
      <c r="S4" s="364"/>
      <c r="T4" s="364"/>
      <c r="U4" s="364"/>
      <c r="V4" s="364"/>
      <c r="W4" s="364"/>
      <c r="X4" s="364"/>
    </row>
    <row r="5" s="272" customFormat="1" ht="15" spans="1:24">
      <c r="A5" s="298"/>
      <c r="B5" s="299"/>
      <c r="C5" s="294"/>
      <c r="D5" s="298"/>
      <c r="E5" s="298"/>
      <c r="F5" s="300"/>
      <c r="G5" s="300"/>
      <c r="H5" s="301"/>
      <c r="I5" s="300"/>
      <c r="J5" s="300"/>
      <c r="K5" s="300"/>
      <c r="L5" s="300"/>
      <c r="M5" s="300"/>
      <c r="N5" s="300"/>
      <c r="O5" s="300"/>
      <c r="P5" s="365"/>
      <c r="Q5" s="365"/>
      <c r="R5" s="365"/>
      <c r="S5" s="393"/>
      <c r="T5" s="365"/>
      <c r="U5" s="365"/>
      <c r="V5" s="394"/>
      <c r="W5" s="394"/>
      <c r="X5" s="394"/>
    </row>
    <row r="6" s="273" customFormat="1" ht="15" customHeight="1" spans="1:25">
      <c r="A6" s="302"/>
      <c r="B6" s="303"/>
      <c r="C6" s="304"/>
      <c r="D6" s="305"/>
      <c r="E6" s="305"/>
      <c r="F6" s="303"/>
      <c r="G6" s="303"/>
      <c r="H6" s="306"/>
      <c r="I6" s="303"/>
      <c r="J6" s="303"/>
      <c r="K6" s="366">
        <v>0.3</v>
      </c>
      <c r="L6" s="366"/>
      <c r="M6" s="366"/>
      <c r="N6" s="366"/>
      <c r="O6" s="367"/>
      <c r="P6" s="367"/>
      <c r="S6" s="395"/>
      <c r="W6" s="396"/>
      <c r="X6" s="396"/>
      <c r="Y6" s="396"/>
    </row>
    <row r="7" customFormat="1" ht="15" spans="1:24">
      <c r="A7" s="307" t="s">
        <v>3</v>
      </c>
      <c r="B7" s="308" t="s">
        <v>4</v>
      </c>
      <c r="C7" s="309" t="s">
        <v>5</v>
      </c>
      <c r="D7" s="309" t="s">
        <v>6</v>
      </c>
      <c r="E7" s="310" t="s">
        <v>7</v>
      </c>
      <c r="F7" s="311" t="s">
        <v>8</v>
      </c>
      <c r="G7" s="312"/>
      <c r="H7" s="313"/>
      <c r="P7" s="364"/>
      <c r="Q7" s="364"/>
      <c r="R7" s="364"/>
      <c r="S7" s="364"/>
      <c r="T7" s="364"/>
      <c r="U7" s="364"/>
      <c r="V7" s="364"/>
      <c r="W7" s="364"/>
      <c r="X7" s="364"/>
    </row>
    <row r="8" customFormat="1" ht="15" spans="1:24">
      <c r="A8" s="307"/>
      <c r="B8" s="308" t="s">
        <v>9</v>
      </c>
      <c r="C8" s="309"/>
      <c r="D8" s="309"/>
      <c r="E8" s="310"/>
      <c r="F8" s="314"/>
      <c r="G8" s="315"/>
      <c r="H8" s="316"/>
      <c r="P8" s="364"/>
      <c r="Q8" s="364"/>
      <c r="R8" s="364"/>
      <c r="S8" s="364"/>
      <c r="T8" s="364"/>
      <c r="U8" s="364"/>
      <c r="V8" s="364"/>
      <c r="W8" s="364"/>
      <c r="X8" s="364"/>
    </row>
    <row r="9" customFormat="1" ht="15" spans="1:24">
      <c r="A9" s="307"/>
      <c r="B9" s="317" t="s">
        <v>10</v>
      </c>
      <c r="C9" s="309"/>
      <c r="D9" s="309"/>
      <c r="E9" s="310"/>
      <c r="F9" s="318" t="s">
        <v>11</v>
      </c>
      <c r="G9" s="319" t="s">
        <v>12</v>
      </c>
      <c r="H9" s="320" t="s">
        <v>13</v>
      </c>
      <c r="P9" s="364"/>
      <c r="Q9" s="364"/>
      <c r="R9" s="364"/>
      <c r="S9" s="364"/>
      <c r="T9" s="364"/>
      <c r="U9" s="364"/>
      <c r="V9" s="364"/>
      <c r="W9" s="364"/>
      <c r="X9" s="364"/>
    </row>
    <row r="10" customFormat="1" spans="1:24">
      <c r="A10" s="321"/>
      <c r="B10" s="322"/>
      <c r="C10" s="290"/>
      <c r="D10" s="290"/>
      <c r="E10" s="323"/>
      <c r="F10" s="290"/>
      <c r="G10" s="290"/>
      <c r="H10" s="324"/>
      <c r="P10" s="364"/>
      <c r="Q10" s="364"/>
      <c r="R10" s="364"/>
      <c r="S10" s="364"/>
      <c r="T10" s="364"/>
      <c r="U10" s="364"/>
      <c r="V10" s="364"/>
      <c r="W10" s="364"/>
      <c r="X10" s="364"/>
    </row>
    <row r="11" customFormat="1" spans="1:24">
      <c r="A11" s="321"/>
      <c r="B11" s="322"/>
      <c r="C11" s="290"/>
      <c r="D11" s="290"/>
      <c r="E11" s="323"/>
      <c r="F11" s="290"/>
      <c r="G11" s="290"/>
      <c r="H11" s="324"/>
      <c r="P11" s="364"/>
      <c r="Q11" s="364"/>
      <c r="R11" s="364"/>
      <c r="S11" s="364"/>
      <c r="T11" s="364"/>
      <c r="U11" s="364"/>
      <c r="V11" s="364"/>
      <c r="W11" s="364"/>
      <c r="X11" s="364"/>
    </row>
    <row r="12" customFormat="1" ht="15" spans="1:24">
      <c r="A12" s="325">
        <v>1</v>
      </c>
      <c r="B12" s="326"/>
      <c r="C12" s="327" t="s">
        <v>14</v>
      </c>
      <c r="D12" s="328"/>
      <c r="E12" s="329"/>
      <c r="F12" s="330"/>
      <c r="G12" s="331">
        <f>SUM(G13:G19)</f>
        <v>135564.95</v>
      </c>
      <c r="H12" s="332"/>
      <c r="P12" s="364"/>
      <c r="Q12" s="364"/>
      <c r="R12" s="364"/>
      <c r="S12" s="364"/>
      <c r="T12" s="364"/>
      <c r="U12" s="364"/>
      <c r="V12" s="364"/>
      <c r="W12" s="364"/>
      <c r="X12" s="364"/>
    </row>
    <row r="13" customFormat="1" ht="30" spans="1:24">
      <c r="A13" s="333" t="s">
        <v>15</v>
      </c>
      <c r="B13" s="334"/>
      <c r="C13" s="335" t="s">
        <v>16</v>
      </c>
      <c r="D13" s="334" t="s">
        <v>17</v>
      </c>
      <c r="E13" s="336"/>
      <c r="F13" s="337" t="s">
        <v>18</v>
      </c>
      <c r="G13" s="338" t="s">
        <v>18</v>
      </c>
      <c r="H13" s="339"/>
      <c r="P13" s="364"/>
      <c r="Q13" s="364"/>
      <c r="R13" s="364"/>
      <c r="S13" s="364"/>
      <c r="T13" s="364"/>
      <c r="U13" s="364"/>
      <c r="V13" s="364"/>
      <c r="W13" s="364"/>
      <c r="X13" s="364"/>
    </row>
    <row r="14" customFormat="1" ht="29.25" customHeight="1" spans="1:24">
      <c r="A14" s="333" t="s">
        <v>19</v>
      </c>
      <c r="B14" s="340" t="s">
        <v>20</v>
      </c>
      <c r="C14" s="335" t="s">
        <v>21</v>
      </c>
      <c r="D14" s="334" t="s">
        <v>17</v>
      </c>
      <c r="E14" s="336">
        <v>5</v>
      </c>
      <c r="F14" s="337">
        <f>ROUND((1+$K$6)*H14,2)</f>
        <v>9582.05</v>
      </c>
      <c r="G14" s="338">
        <f t="shared" ref="G14:G19" si="0">ROUND(E14*F14,2)</f>
        <v>47910.25</v>
      </c>
      <c r="H14" s="339">
        <v>7370.81</v>
      </c>
      <c r="P14" s="364"/>
      <c r="Q14" s="364"/>
      <c r="R14" s="364"/>
      <c r="S14" s="364"/>
      <c r="T14" s="364"/>
      <c r="U14" s="364"/>
      <c r="V14" s="364"/>
      <c r="W14" s="364"/>
      <c r="X14" s="364"/>
    </row>
    <row r="15" customFormat="1" ht="15" spans="1:24">
      <c r="A15" s="333" t="s">
        <v>22</v>
      </c>
      <c r="B15" s="289"/>
      <c r="C15" s="335" t="s">
        <v>23</v>
      </c>
      <c r="D15" s="334" t="s">
        <v>17</v>
      </c>
      <c r="E15" s="336">
        <v>5</v>
      </c>
      <c r="F15" s="337">
        <f t="shared" ref="F15:F33" si="1">ROUND((1+$K$6)*H15,2)</f>
        <v>4310.41</v>
      </c>
      <c r="G15" s="338">
        <f t="shared" si="0"/>
        <v>21552.05</v>
      </c>
      <c r="H15" s="339">
        <v>3315.7</v>
      </c>
      <c r="P15" s="364"/>
      <c r="Q15" s="364"/>
      <c r="R15" s="364"/>
      <c r="S15" s="364"/>
      <c r="T15" s="364"/>
      <c r="U15" s="364"/>
      <c r="V15" s="364"/>
      <c r="W15" s="364"/>
      <c r="X15" s="364"/>
    </row>
    <row r="16" customFormat="1" ht="15" spans="1:24">
      <c r="A16" s="333" t="s">
        <v>24</v>
      </c>
      <c r="B16" s="334" t="s">
        <v>25</v>
      </c>
      <c r="C16" s="335" t="s">
        <v>26</v>
      </c>
      <c r="D16" s="334" t="s">
        <v>17</v>
      </c>
      <c r="E16" s="336">
        <v>5</v>
      </c>
      <c r="F16" s="337">
        <f t="shared" si="1"/>
        <v>5646.98</v>
      </c>
      <c r="G16" s="338">
        <f t="shared" si="0"/>
        <v>28234.9</v>
      </c>
      <c r="H16" s="339">
        <v>4343.83</v>
      </c>
      <c r="P16" s="364"/>
      <c r="Q16" s="364"/>
      <c r="R16" s="364"/>
      <c r="S16" s="364"/>
      <c r="T16" s="364"/>
      <c r="U16" s="364"/>
      <c r="V16" s="364"/>
      <c r="W16" s="364"/>
      <c r="X16" s="364"/>
    </row>
    <row r="17" customFormat="1" ht="15" spans="1:24">
      <c r="A17" s="333" t="s">
        <v>27</v>
      </c>
      <c r="B17" s="334" t="s">
        <v>25</v>
      </c>
      <c r="C17" s="335" t="s">
        <v>28</v>
      </c>
      <c r="D17" s="334" t="s">
        <v>17</v>
      </c>
      <c r="E17" s="336">
        <v>5</v>
      </c>
      <c r="F17" s="337">
        <f t="shared" si="1"/>
        <v>2782.52</v>
      </c>
      <c r="G17" s="338">
        <f t="shared" si="0"/>
        <v>13912.6</v>
      </c>
      <c r="H17" s="339">
        <v>2140.4</v>
      </c>
      <c r="P17" s="364"/>
      <c r="Q17" s="364"/>
      <c r="R17" s="364"/>
      <c r="S17" s="364"/>
      <c r="T17" s="364"/>
      <c r="U17" s="364"/>
      <c r="V17" s="364"/>
      <c r="W17" s="364"/>
      <c r="X17" s="364"/>
    </row>
    <row r="18" customFormat="1" ht="15" spans="1:24">
      <c r="A18" s="333" t="s">
        <v>29</v>
      </c>
      <c r="B18" s="334" t="s">
        <v>25</v>
      </c>
      <c r="C18" s="335" t="s">
        <v>30</v>
      </c>
      <c r="D18" s="334" t="s">
        <v>17</v>
      </c>
      <c r="E18" s="336">
        <v>10</v>
      </c>
      <c r="F18" s="337">
        <f t="shared" si="1"/>
        <v>1597.01</v>
      </c>
      <c r="G18" s="338">
        <f t="shared" si="0"/>
        <v>15970.1</v>
      </c>
      <c r="H18" s="339">
        <v>1228.47</v>
      </c>
      <c r="P18" s="364"/>
      <c r="Q18" s="364"/>
      <c r="R18" s="364"/>
      <c r="S18" s="364"/>
      <c r="T18" s="364"/>
      <c r="U18" s="364"/>
      <c r="V18" s="364"/>
      <c r="W18" s="364"/>
      <c r="X18" s="364"/>
    </row>
    <row r="19" customFormat="1" ht="15" spans="1:24">
      <c r="A19" s="333" t="s">
        <v>31</v>
      </c>
      <c r="B19" s="334" t="s">
        <v>25</v>
      </c>
      <c r="C19" s="335" t="s">
        <v>32</v>
      </c>
      <c r="D19" s="334" t="s">
        <v>17</v>
      </c>
      <c r="E19" s="336">
        <v>5</v>
      </c>
      <c r="F19" s="337">
        <f t="shared" si="1"/>
        <v>1597.01</v>
      </c>
      <c r="G19" s="338">
        <f t="shared" si="0"/>
        <v>7985.05</v>
      </c>
      <c r="H19" s="339">
        <v>1228.47</v>
      </c>
      <c r="P19" s="364"/>
      <c r="Q19" s="364"/>
      <c r="R19" s="364"/>
      <c r="S19" s="364"/>
      <c r="T19" s="364"/>
      <c r="U19" s="364"/>
      <c r="V19" s="364"/>
      <c r="W19" s="364"/>
      <c r="X19" s="364"/>
    </row>
    <row r="20" customFormat="1" ht="15" spans="1:24">
      <c r="A20" s="341">
        <v>2</v>
      </c>
      <c r="B20" s="342"/>
      <c r="C20" s="343" t="s">
        <v>33</v>
      </c>
      <c r="D20" s="344"/>
      <c r="E20" s="345"/>
      <c r="F20" s="346"/>
      <c r="G20" s="347">
        <f>SUM(G21:G21)</f>
        <v>87879.05</v>
      </c>
      <c r="H20" s="348"/>
      <c r="P20" s="364"/>
      <c r="Q20" s="364"/>
      <c r="R20" s="364"/>
      <c r="S20" s="364"/>
      <c r="T20" s="364"/>
      <c r="U20" s="364"/>
      <c r="V20" s="364"/>
      <c r="W20" s="364"/>
      <c r="X20" s="364"/>
    </row>
    <row r="21" customFormat="1" ht="15" spans="1:24">
      <c r="A21" s="333" t="s">
        <v>34</v>
      </c>
      <c r="B21" s="334" t="s">
        <v>35</v>
      </c>
      <c r="C21" s="335" t="s">
        <v>36</v>
      </c>
      <c r="D21" s="334" t="s">
        <v>37</v>
      </c>
      <c r="E21" s="336">
        <v>1</v>
      </c>
      <c r="F21" s="337">
        <f t="shared" si="1"/>
        <v>87879.05</v>
      </c>
      <c r="G21" s="338">
        <v>87879.05</v>
      </c>
      <c r="H21" s="339">
        <f>G21/1.3</f>
        <v>67599.27</v>
      </c>
      <c r="I21" s="368">
        <f>G21+1000</f>
        <v>88879.05</v>
      </c>
      <c r="K21" s="368"/>
      <c r="P21" s="364"/>
      <c r="Q21" s="364"/>
      <c r="R21" s="364"/>
      <c r="S21" s="364"/>
      <c r="T21" s="364"/>
      <c r="U21" s="364"/>
      <c r="V21" s="364"/>
      <c r="W21" s="364"/>
      <c r="X21" s="364"/>
    </row>
    <row r="22" customFormat="1" ht="15" spans="1:24">
      <c r="A22" s="349">
        <v>3</v>
      </c>
      <c r="B22" s="350"/>
      <c r="C22" s="351" t="s">
        <v>38</v>
      </c>
      <c r="D22" s="352"/>
      <c r="E22" s="353"/>
      <c r="F22" s="354"/>
      <c r="G22" s="331">
        <f>SUM(G23:G27)</f>
        <v>59300.52</v>
      </c>
      <c r="H22" s="355"/>
      <c r="P22" s="364"/>
      <c r="Q22" s="364"/>
      <c r="R22" s="364"/>
      <c r="S22" s="364"/>
      <c r="T22" s="364"/>
      <c r="U22" s="364"/>
      <c r="V22" s="364"/>
      <c r="W22" s="364"/>
      <c r="X22" s="364"/>
    </row>
    <row r="23" customFormat="1" ht="15" spans="1:24">
      <c r="A23" s="333" t="s">
        <v>39</v>
      </c>
      <c r="B23" s="334" t="s">
        <v>40</v>
      </c>
      <c r="C23" s="335" t="s">
        <v>41</v>
      </c>
      <c r="D23" s="334" t="s">
        <v>42</v>
      </c>
      <c r="E23" s="336">
        <v>12</v>
      </c>
      <c r="F23" s="337">
        <f t="shared" si="1"/>
        <v>285.27</v>
      </c>
      <c r="G23" s="338">
        <f>ROUND(E23*F23,2)</f>
        <v>3423.24</v>
      </c>
      <c r="H23" s="339">
        <v>219.44</v>
      </c>
      <c r="P23" s="364"/>
      <c r="Q23" s="364"/>
      <c r="R23" s="364"/>
      <c r="S23" s="364"/>
      <c r="T23" s="364"/>
      <c r="U23" s="364"/>
      <c r="V23" s="364"/>
      <c r="W23" s="364"/>
      <c r="X23" s="364"/>
    </row>
    <row r="24" customFormat="1" ht="15" spans="1:24">
      <c r="A24" s="333" t="s">
        <v>43</v>
      </c>
      <c r="B24" s="334"/>
      <c r="C24" s="335" t="s">
        <v>44</v>
      </c>
      <c r="D24" s="334"/>
      <c r="E24" s="336"/>
      <c r="F24" s="337"/>
      <c r="G24" s="338"/>
      <c r="H24" s="339"/>
      <c r="P24" s="364"/>
      <c r="Q24" s="364"/>
      <c r="R24" s="364"/>
      <c r="S24" s="364"/>
      <c r="T24" s="364"/>
      <c r="U24" s="364"/>
      <c r="V24" s="364"/>
      <c r="W24" s="364"/>
      <c r="X24" s="364"/>
    </row>
    <row r="25" customFormat="1" ht="15" spans="1:24">
      <c r="A25" s="333" t="s">
        <v>45</v>
      </c>
      <c r="B25" s="334" t="s">
        <v>46</v>
      </c>
      <c r="C25" s="335" t="s">
        <v>47</v>
      </c>
      <c r="D25" s="334" t="s">
        <v>42</v>
      </c>
      <c r="E25" s="336">
        <v>150</v>
      </c>
      <c r="F25" s="337">
        <f t="shared" si="1"/>
        <v>181.03</v>
      </c>
      <c r="G25" s="338">
        <f>ROUND(E25*F25,2)</f>
        <v>27154.5</v>
      </c>
      <c r="H25" s="339">
        <v>139.25</v>
      </c>
      <c r="P25" s="364"/>
      <c r="Q25" s="364"/>
      <c r="R25" s="364"/>
      <c r="S25" s="364"/>
      <c r="T25" s="364"/>
      <c r="U25" s="364"/>
      <c r="V25" s="364"/>
      <c r="W25" s="364"/>
      <c r="X25" s="364"/>
    </row>
    <row r="26" customFormat="1" ht="15" spans="1:24">
      <c r="A26" s="333" t="s">
        <v>48</v>
      </c>
      <c r="B26" s="334" t="s">
        <v>49</v>
      </c>
      <c r="C26" s="335" t="s">
        <v>50</v>
      </c>
      <c r="D26" s="334" t="s">
        <v>51</v>
      </c>
      <c r="E26" s="336">
        <v>90</v>
      </c>
      <c r="F26" s="337">
        <f t="shared" si="1"/>
        <v>40.53</v>
      </c>
      <c r="G26" s="338">
        <f>ROUND(E26*F26,2)</f>
        <v>3647.7</v>
      </c>
      <c r="H26" s="339">
        <v>31.18</v>
      </c>
      <c r="P26" s="364"/>
      <c r="Q26" s="364"/>
      <c r="R26" s="364"/>
      <c r="S26" s="364"/>
      <c r="T26" s="364"/>
      <c r="U26" s="364"/>
      <c r="V26" s="364"/>
      <c r="W26" s="364"/>
      <c r="X26" s="364"/>
    </row>
    <row r="27" customFormat="1" ht="15" spans="1:24">
      <c r="A27" s="333" t="s">
        <v>52</v>
      </c>
      <c r="B27" s="334"/>
      <c r="C27" s="335" t="s">
        <v>53</v>
      </c>
      <c r="D27" s="334" t="s">
        <v>51</v>
      </c>
      <c r="E27" s="336">
        <v>1</v>
      </c>
      <c r="F27" s="337">
        <f t="shared" si="1"/>
        <v>25075.08</v>
      </c>
      <c r="G27" s="338">
        <v>25075.08</v>
      </c>
      <c r="H27" s="339">
        <f>G27/1.3</f>
        <v>19288.52</v>
      </c>
      <c r="P27" s="364"/>
      <c r="Q27" s="364"/>
      <c r="R27" s="364"/>
      <c r="S27" s="364"/>
      <c r="T27" s="364"/>
      <c r="U27" s="364"/>
      <c r="V27" s="364"/>
      <c r="W27" s="364"/>
      <c r="X27" s="364"/>
    </row>
    <row r="28" customFormat="1" ht="15" spans="1:24">
      <c r="A28" s="349">
        <v>4</v>
      </c>
      <c r="B28" s="356"/>
      <c r="C28" s="357" t="s">
        <v>54</v>
      </c>
      <c r="D28" s="358"/>
      <c r="E28" s="359"/>
      <c r="F28" s="360"/>
      <c r="G28" s="361" t="e">
        <f>SUM(G29:G33)</f>
        <v>#REF!</v>
      </c>
      <c r="H28" s="362"/>
      <c r="P28" s="364"/>
      <c r="Q28" s="364"/>
      <c r="R28" s="364"/>
      <c r="S28" s="364"/>
      <c r="T28" s="364"/>
      <c r="U28" s="364"/>
      <c r="V28" s="364"/>
      <c r="W28" s="364"/>
      <c r="X28" s="364"/>
    </row>
    <row r="29" customFormat="1" ht="15" spans="1:24">
      <c r="A29" s="333" t="s">
        <v>55</v>
      </c>
      <c r="B29" s="334"/>
      <c r="C29" s="335" t="s">
        <v>56</v>
      </c>
      <c r="D29" s="334" t="s">
        <v>51</v>
      </c>
      <c r="E29" s="336" t="e">
        <f>#REF!+#REF!</f>
        <v>#REF!</v>
      </c>
      <c r="F29" s="337">
        <f t="shared" si="1"/>
        <v>3.25</v>
      </c>
      <c r="G29" s="338" t="e">
        <f>ROUND(E29*F29,2)</f>
        <v>#REF!</v>
      </c>
      <c r="H29" s="339">
        <v>2.5</v>
      </c>
      <c r="P29" s="364"/>
      <c r="Q29" s="364"/>
      <c r="R29" s="364"/>
      <c r="S29" s="364"/>
      <c r="T29" s="364"/>
      <c r="U29" s="364"/>
      <c r="V29" s="364"/>
      <c r="W29" s="364"/>
      <c r="X29" s="364"/>
    </row>
    <row r="30" customFormat="1" ht="15" spans="1:24">
      <c r="A30" s="333" t="s">
        <v>57</v>
      </c>
      <c r="B30" s="334"/>
      <c r="C30" s="335" t="s">
        <v>58</v>
      </c>
      <c r="D30" s="334" t="s">
        <v>51</v>
      </c>
      <c r="E30" s="336" t="e">
        <f>#REF!+#REF!</f>
        <v>#REF!</v>
      </c>
      <c r="F30" s="337">
        <f t="shared" si="1"/>
        <v>3.38</v>
      </c>
      <c r="G30" s="338" t="e">
        <f>ROUND(E30*F30,2)</f>
        <v>#REF!</v>
      </c>
      <c r="H30" s="339">
        <v>2.6</v>
      </c>
      <c r="P30" s="364"/>
      <c r="Q30" s="364"/>
      <c r="R30" s="364"/>
      <c r="S30" s="364"/>
      <c r="T30" s="364"/>
      <c r="U30" s="364"/>
      <c r="V30" s="364"/>
      <c r="W30" s="364"/>
      <c r="X30" s="364"/>
    </row>
    <row r="31" customFormat="1" ht="15" spans="1:24">
      <c r="A31" s="333" t="s">
        <v>59</v>
      </c>
      <c r="B31" s="334"/>
      <c r="C31" s="335" t="s">
        <v>60</v>
      </c>
      <c r="D31" s="334" t="s">
        <v>51</v>
      </c>
      <c r="E31" s="336" t="e">
        <f>#REF!+#REF!</f>
        <v>#REF!</v>
      </c>
      <c r="F31" s="337">
        <f t="shared" si="1"/>
        <v>10.14</v>
      </c>
      <c r="G31" s="338" t="e">
        <f>ROUND(E31*F31,2)</f>
        <v>#REF!</v>
      </c>
      <c r="H31" s="339">
        <v>7.8</v>
      </c>
      <c r="P31" s="364"/>
      <c r="Q31" s="364"/>
      <c r="R31" s="364"/>
      <c r="S31" s="364"/>
      <c r="T31" s="364"/>
      <c r="U31" s="364"/>
      <c r="V31" s="364"/>
      <c r="W31" s="364"/>
      <c r="X31" s="364"/>
    </row>
    <row r="32" customFormat="1" ht="15" spans="1:24">
      <c r="A32" s="333" t="s">
        <v>61</v>
      </c>
      <c r="B32" s="334"/>
      <c r="C32" s="335" t="s">
        <v>62</v>
      </c>
      <c r="D32" s="334" t="s">
        <v>51</v>
      </c>
      <c r="E32" s="336" t="e">
        <f>#REF!</f>
        <v>#REF!</v>
      </c>
      <c r="F32" s="337">
        <f t="shared" si="1"/>
        <v>724.61</v>
      </c>
      <c r="G32" s="338" t="e">
        <f>ROUND(E32*F32,2)</f>
        <v>#REF!</v>
      </c>
      <c r="H32" s="339">
        <v>557.39</v>
      </c>
      <c r="P32" s="364"/>
      <c r="Q32" s="364"/>
      <c r="R32" s="364"/>
      <c r="S32" s="364"/>
      <c r="T32" s="364"/>
      <c r="U32" s="364"/>
      <c r="V32" s="364"/>
      <c r="W32" s="364"/>
      <c r="X32" s="364"/>
    </row>
    <row r="33" customFormat="1" ht="15" spans="1:24">
      <c r="A33" s="333" t="s">
        <v>63</v>
      </c>
      <c r="B33" s="334"/>
      <c r="C33" s="335" t="s">
        <v>64</v>
      </c>
      <c r="D33" s="334" t="s">
        <v>51</v>
      </c>
      <c r="E33" s="336" t="e">
        <f>#REF!</f>
        <v>#REF!</v>
      </c>
      <c r="F33" s="337">
        <f t="shared" si="1"/>
        <v>211.25</v>
      </c>
      <c r="G33" s="338" t="e">
        <f>ROUND(E33*F33,2)</f>
        <v>#REF!</v>
      </c>
      <c r="H33" s="339">
        <v>162.5</v>
      </c>
      <c r="P33" s="364"/>
      <c r="Q33" s="364"/>
      <c r="R33" s="364"/>
      <c r="S33" s="364"/>
      <c r="T33" s="364"/>
      <c r="U33" s="364"/>
      <c r="V33" s="364"/>
      <c r="W33" s="364"/>
      <c r="X33" s="364"/>
    </row>
    <row r="34" s="274" customFormat="1" ht="14.1" customHeight="1" spans="1:26">
      <c r="A34" s="333"/>
      <c r="B34" s="334"/>
      <c r="C34" s="335"/>
      <c r="D34" s="334"/>
      <c r="E34" s="336"/>
      <c r="F34" s="337"/>
      <c r="G34" s="338"/>
      <c r="H34" s="339"/>
      <c r="I34" s="369"/>
      <c r="J34" s="370"/>
      <c r="K34" s="371"/>
      <c r="L34" s="371"/>
      <c r="M34" s="371"/>
      <c r="N34" s="370"/>
      <c r="O34" s="370"/>
      <c r="P34" s="372"/>
      <c r="Q34" s="372"/>
      <c r="R34" s="372"/>
      <c r="S34" s="393"/>
      <c r="T34" s="372"/>
      <c r="U34" s="372"/>
      <c r="X34" s="370"/>
      <c r="Y34" s="370"/>
      <c r="Z34" s="370"/>
    </row>
    <row r="35" s="275" customFormat="1" ht="15" customHeight="1" spans="1:25">
      <c r="A35" s="349">
        <v>5</v>
      </c>
      <c r="B35" s="356"/>
      <c r="C35" s="357" t="s">
        <v>65</v>
      </c>
      <c r="D35" s="358"/>
      <c r="E35" s="359" t="e">
        <f>ROUND(#REF!,2)</f>
        <v>#REF!</v>
      </c>
      <c r="F35" s="360"/>
      <c r="G35" s="361" t="e">
        <f>SUM(G36:G70)</f>
        <v>#REF!</v>
      </c>
      <c r="H35" s="362"/>
      <c r="I35" s="373">
        <f>K35</f>
        <v>0</v>
      </c>
      <c r="J35" s="374"/>
      <c r="K35" s="375"/>
      <c r="L35" s="375"/>
      <c r="M35" s="375"/>
      <c r="N35" s="376"/>
      <c r="O35" s="376"/>
      <c r="P35" s="377"/>
      <c r="Q35" s="377"/>
      <c r="R35" s="377"/>
      <c r="S35" s="397"/>
      <c r="T35" s="377"/>
      <c r="U35" s="377"/>
      <c r="V35" s="398"/>
      <c r="X35" s="399"/>
      <c r="Y35" s="404"/>
    </row>
    <row r="36" s="276" customFormat="1" ht="14.1" customHeight="1" spans="1:24">
      <c r="A36" s="333" t="s">
        <v>66</v>
      </c>
      <c r="B36" s="334" t="s">
        <v>67</v>
      </c>
      <c r="C36" s="335" t="s">
        <v>68</v>
      </c>
      <c r="D36" s="334" t="s">
        <v>69</v>
      </c>
      <c r="E36" s="336" t="e">
        <f>ROUND(#REF!,2)</f>
        <v>#REF!</v>
      </c>
      <c r="F36" s="337">
        <f t="shared" ref="F36:F67" si="2">H36*($K$6+1)</f>
        <v>7.23</v>
      </c>
      <c r="G36" s="338" t="e">
        <f t="shared" ref="G36:G49" si="3">ROUND(E36*I36,2)</f>
        <v>#REF!</v>
      </c>
      <c r="H36" s="339">
        <f>CPU!H62 CPU!H62</f>
        <v>5.56</v>
      </c>
      <c r="I36" s="378">
        <f t="shared" ref="I36:I67" si="4">IF(ISERROR(H36),P36,F36)</f>
        <v>7.23</v>
      </c>
      <c r="J36" s="379"/>
      <c r="K36" s="380"/>
      <c r="L36" s="380"/>
      <c r="M36" s="380"/>
      <c r="P36" s="279"/>
      <c r="Q36" s="400"/>
      <c r="R36" s="400"/>
      <c r="S36" s="401"/>
      <c r="T36" s="400"/>
      <c r="U36" s="400"/>
      <c r="V36" s="400"/>
      <c r="X36" s="402"/>
    </row>
    <row r="37" s="276" customFormat="1" ht="14.1" customHeight="1" spans="1:24">
      <c r="A37" s="333" t="s">
        <v>70</v>
      </c>
      <c r="B37" s="334">
        <v>73678</v>
      </c>
      <c r="C37" s="335" t="s">
        <v>71</v>
      </c>
      <c r="D37" s="334" t="s">
        <v>69</v>
      </c>
      <c r="E37" s="336" t="e">
        <f>ROUND(#REF!,2)</f>
        <v>#REF!</v>
      </c>
      <c r="F37" s="337">
        <f t="shared" si="2"/>
        <v>2.5</v>
      </c>
      <c r="G37" s="338" t="e">
        <f t="shared" si="3"/>
        <v>#REF!</v>
      </c>
      <c r="H37" s="339">
        <v>1.92</v>
      </c>
      <c r="I37" s="378">
        <f t="shared" si="4"/>
        <v>2.5</v>
      </c>
      <c r="J37" s="381"/>
      <c r="K37" s="380"/>
      <c r="L37" s="380"/>
      <c r="M37" s="380"/>
      <c r="P37" s="279"/>
      <c r="R37" s="400"/>
      <c r="S37" s="401"/>
      <c r="T37" s="400"/>
      <c r="U37" s="400"/>
      <c r="V37" s="400"/>
      <c r="X37" s="402"/>
    </row>
    <row r="38" s="277" customFormat="1" ht="14.1" customHeight="1" spans="1:24">
      <c r="A38" s="333" t="s">
        <v>72</v>
      </c>
      <c r="B38" s="334" t="s">
        <v>73</v>
      </c>
      <c r="C38" s="335" t="s">
        <v>74</v>
      </c>
      <c r="D38" s="334" t="s">
        <v>75</v>
      </c>
      <c r="E38" s="336" t="e">
        <f>ROUND(#REF!,2)</f>
        <v>#REF!</v>
      </c>
      <c r="F38" s="337">
        <f t="shared" si="2"/>
        <v>8.39</v>
      </c>
      <c r="G38" s="338" t="e">
        <f t="shared" si="3"/>
        <v>#REF!</v>
      </c>
      <c r="H38" s="339">
        <v>6.45</v>
      </c>
      <c r="I38" s="378">
        <f t="shared" si="4"/>
        <v>8.39</v>
      </c>
      <c r="J38" s="381"/>
      <c r="K38" s="380"/>
      <c r="L38" s="380"/>
      <c r="M38" s="382"/>
      <c r="P38" s="383"/>
      <c r="R38" s="400"/>
      <c r="S38" s="401"/>
      <c r="T38" s="400"/>
      <c r="U38" s="400"/>
      <c r="V38" s="400"/>
      <c r="W38" s="276"/>
      <c r="X38" s="402"/>
    </row>
    <row r="39" s="278" customFormat="1" ht="14.1" customHeight="1" spans="1:24">
      <c r="A39" s="333" t="s">
        <v>76</v>
      </c>
      <c r="B39" s="334" t="s">
        <v>77</v>
      </c>
      <c r="C39" s="335" t="s">
        <v>78</v>
      </c>
      <c r="D39" s="334" t="s">
        <v>75</v>
      </c>
      <c r="E39" s="336" t="e">
        <f>ROUND(#REF!,2)</f>
        <v>#REF!</v>
      </c>
      <c r="F39" s="337">
        <f t="shared" si="2"/>
        <v>30.23</v>
      </c>
      <c r="G39" s="338" t="e">
        <f t="shared" si="3"/>
        <v>#REF!</v>
      </c>
      <c r="H39" s="339">
        <v>23.25</v>
      </c>
      <c r="I39" s="384">
        <f t="shared" si="4"/>
        <v>30.23</v>
      </c>
      <c r="J39" s="381"/>
      <c r="K39" s="380"/>
      <c r="L39" s="380"/>
      <c r="M39" s="385"/>
      <c r="P39" s="386"/>
      <c r="R39" s="400"/>
      <c r="S39" s="401"/>
      <c r="T39" s="400"/>
      <c r="U39" s="400"/>
      <c r="V39" s="403"/>
      <c r="X39" s="402"/>
    </row>
    <row r="40" s="276" customFormat="1" ht="30" spans="1:24">
      <c r="A40" s="333" t="s">
        <v>79</v>
      </c>
      <c r="B40" s="334">
        <v>3065</v>
      </c>
      <c r="C40" s="335" t="s">
        <v>80</v>
      </c>
      <c r="D40" s="334" t="s">
        <v>75</v>
      </c>
      <c r="E40" s="336" t="e">
        <f>ROUND(#REF!,2)</f>
        <v>#REF!</v>
      </c>
      <c r="F40" s="337">
        <f t="shared" si="2"/>
        <v>27.53</v>
      </c>
      <c r="G40" s="338" t="e">
        <f t="shared" si="3"/>
        <v>#REF!</v>
      </c>
      <c r="H40" s="339">
        <v>21.18</v>
      </c>
      <c r="I40" s="378">
        <f t="shared" si="4"/>
        <v>27.53</v>
      </c>
      <c r="J40" s="387"/>
      <c r="K40" s="380"/>
      <c r="L40" s="380"/>
      <c r="M40" s="380"/>
      <c r="N40" s="279"/>
      <c r="P40" s="279"/>
      <c r="R40" s="400"/>
      <c r="S40" s="401"/>
      <c r="T40" s="400"/>
      <c r="U40" s="400"/>
      <c r="V40" s="400"/>
      <c r="X40" s="402"/>
    </row>
    <row r="41" s="279" customFormat="1" ht="13.5" customHeight="1" spans="1:24">
      <c r="A41" s="333" t="s">
        <v>81</v>
      </c>
      <c r="B41" s="334">
        <v>73733</v>
      </c>
      <c r="C41" s="335" t="s">
        <v>82</v>
      </c>
      <c r="D41" s="334" t="s">
        <v>42</v>
      </c>
      <c r="E41" s="336" t="e">
        <f>ROUND(#REF!,2)</f>
        <v>#REF!</v>
      </c>
      <c r="F41" s="337">
        <f t="shared" si="2"/>
        <v>2.91</v>
      </c>
      <c r="G41" s="338" t="e">
        <f t="shared" si="3"/>
        <v>#REF!</v>
      </c>
      <c r="H41" s="339">
        <v>2.24</v>
      </c>
      <c r="I41" s="388">
        <f t="shared" si="4"/>
        <v>2.91</v>
      </c>
      <c r="J41" s="389"/>
      <c r="K41" s="380"/>
      <c r="L41" s="380"/>
      <c r="M41" s="390">
        <v>73610</v>
      </c>
      <c r="N41" s="279">
        <v>2.24</v>
      </c>
      <c r="O41" s="279">
        <v>0.76</v>
      </c>
      <c r="R41" s="401"/>
      <c r="S41" s="401"/>
      <c r="T41" s="401"/>
      <c r="U41" s="400"/>
      <c r="V41" s="401"/>
      <c r="X41" s="402"/>
    </row>
    <row r="42" s="276" customFormat="1" ht="14.1" customHeight="1" spans="1:24">
      <c r="A42" s="333" t="s">
        <v>83</v>
      </c>
      <c r="B42" s="334">
        <v>73615</v>
      </c>
      <c r="C42" s="335" t="s">
        <v>84</v>
      </c>
      <c r="D42" s="334" t="s">
        <v>85</v>
      </c>
      <c r="E42" s="336" t="e">
        <f>ROUND(#REF!,2)</f>
        <v>#REF!</v>
      </c>
      <c r="F42" s="337">
        <f t="shared" si="2"/>
        <v>43.8</v>
      </c>
      <c r="G42" s="338" t="e">
        <f t="shared" si="3"/>
        <v>#REF!</v>
      </c>
      <c r="H42" s="339">
        <v>33.69</v>
      </c>
      <c r="I42" s="378">
        <f t="shared" si="4"/>
        <v>43.8</v>
      </c>
      <c r="J42" s="387"/>
      <c r="K42" s="380"/>
      <c r="L42" s="380"/>
      <c r="M42" s="380"/>
      <c r="P42" s="279"/>
      <c r="R42" s="400"/>
      <c r="S42" s="401"/>
      <c r="T42" s="400"/>
      <c r="U42" s="400"/>
      <c r="V42" s="400"/>
      <c r="X42" s="402"/>
    </row>
    <row r="43" s="276" customFormat="1" ht="27.95" customHeight="1" spans="1:24">
      <c r="A43" s="333" t="s">
        <v>86</v>
      </c>
      <c r="B43" s="334" t="s">
        <v>87</v>
      </c>
      <c r="C43" s="335" t="s">
        <v>88</v>
      </c>
      <c r="D43" s="334" t="s">
        <v>85</v>
      </c>
      <c r="E43" s="336" t="e">
        <f>ROUND(#REF!,2)</f>
        <v>#REF!</v>
      </c>
      <c r="F43" s="337">
        <f t="shared" si="2"/>
        <v>21.46</v>
      </c>
      <c r="G43" s="338" t="e">
        <f t="shared" si="3"/>
        <v>#REF!</v>
      </c>
      <c r="H43" s="339">
        <v>16.51</v>
      </c>
      <c r="I43" s="378">
        <f t="shared" si="4"/>
        <v>21.46</v>
      </c>
      <c r="J43" s="387"/>
      <c r="K43" s="380"/>
      <c r="L43" s="380"/>
      <c r="M43" s="380"/>
      <c r="P43" s="279"/>
      <c r="R43" s="400"/>
      <c r="S43" s="401"/>
      <c r="T43" s="400"/>
      <c r="U43" s="400"/>
      <c r="V43" s="400"/>
      <c r="X43" s="402"/>
    </row>
    <row r="44" s="279" customFormat="1" ht="14.1" customHeight="1" spans="1:24">
      <c r="A44" s="333" t="s">
        <v>89</v>
      </c>
      <c r="B44" s="334">
        <v>6077</v>
      </c>
      <c r="C44" s="335" t="s">
        <v>90</v>
      </c>
      <c r="D44" s="334" t="s">
        <v>85</v>
      </c>
      <c r="E44" s="336" t="e">
        <f>ROUND(#REF!,2)</f>
        <v>#REF!</v>
      </c>
      <c r="F44" s="337">
        <f t="shared" si="2"/>
        <v>4.24</v>
      </c>
      <c r="G44" s="338" t="e">
        <f t="shared" si="3"/>
        <v>#REF!</v>
      </c>
      <c r="H44" s="339">
        <v>3.26</v>
      </c>
      <c r="I44" s="378">
        <f t="shared" si="4"/>
        <v>4.24</v>
      </c>
      <c r="J44" s="387"/>
      <c r="K44" s="380"/>
      <c r="L44" s="380"/>
      <c r="M44" s="390"/>
      <c r="R44" s="401"/>
      <c r="S44" s="401"/>
      <c r="T44" s="401"/>
      <c r="U44" s="400"/>
      <c r="V44" s="401"/>
      <c r="X44" s="402"/>
    </row>
    <row r="45" s="276" customFormat="1" ht="14.1" customHeight="1" spans="1:24">
      <c r="A45" s="333" t="s">
        <v>91</v>
      </c>
      <c r="B45" s="334" t="s">
        <v>92</v>
      </c>
      <c r="C45" s="335" t="s">
        <v>93</v>
      </c>
      <c r="D45" s="334" t="s">
        <v>85</v>
      </c>
      <c r="E45" s="336" t="e">
        <f>ROUND(#REF!,2)</f>
        <v>#REF!</v>
      </c>
      <c r="F45" s="337">
        <f t="shared" si="2"/>
        <v>4.88</v>
      </c>
      <c r="G45" s="338" t="e">
        <f t="shared" si="3"/>
        <v>#REF!</v>
      </c>
      <c r="H45" s="339">
        <v>3.75</v>
      </c>
      <c r="I45" s="378">
        <f t="shared" si="4"/>
        <v>4.88</v>
      </c>
      <c r="J45" s="387"/>
      <c r="K45" s="380"/>
      <c r="L45" s="380"/>
      <c r="M45" s="380"/>
      <c r="P45" s="279"/>
      <c r="R45" s="400"/>
      <c r="S45" s="401"/>
      <c r="T45" s="400"/>
      <c r="U45" s="400"/>
      <c r="V45" s="400"/>
      <c r="X45" s="402"/>
    </row>
    <row r="46" s="276" customFormat="1" ht="14.1" customHeight="1" spans="1:24">
      <c r="A46" s="333" t="s">
        <v>94</v>
      </c>
      <c r="B46" s="334">
        <v>72881</v>
      </c>
      <c r="C46" s="335" t="s">
        <v>95</v>
      </c>
      <c r="D46" s="334" t="s">
        <v>96</v>
      </c>
      <c r="E46" s="336" t="e">
        <f>ROUND(#REF!,2)</f>
        <v>#REF!</v>
      </c>
      <c r="F46" s="337">
        <f t="shared" si="2"/>
        <v>23.4</v>
      </c>
      <c r="G46" s="338" t="e">
        <f t="shared" si="3"/>
        <v>#REF!</v>
      </c>
      <c r="H46" s="339">
        <v>18</v>
      </c>
      <c r="I46" s="378">
        <f t="shared" si="4"/>
        <v>23.4</v>
      </c>
      <c r="J46" s="387"/>
      <c r="K46" s="380"/>
      <c r="L46" s="380"/>
      <c r="M46" s="380"/>
      <c r="P46" s="279"/>
      <c r="R46" s="400"/>
      <c r="S46" s="401"/>
      <c r="T46" s="400"/>
      <c r="U46" s="400"/>
      <c r="V46" s="400"/>
      <c r="X46" s="402"/>
    </row>
    <row r="47" s="276" customFormat="1" ht="27.95" customHeight="1" spans="1:24">
      <c r="A47" s="333" t="s">
        <v>97</v>
      </c>
      <c r="B47" s="334" t="s">
        <v>87</v>
      </c>
      <c r="C47" s="335" t="s">
        <v>98</v>
      </c>
      <c r="D47" s="334" t="s">
        <v>85</v>
      </c>
      <c r="E47" s="336" t="e">
        <f>ROUND(#REF!,2)</f>
        <v>#REF!</v>
      </c>
      <c r="F47" s="337">
        <f t="shared" si="2"/>
        <v>21.46</v>
      </c>
      <c r="G47" s="338" t="e">
        <f t="shared" si="3"/>
        <v>#REF!</v>
      </c>
      <c r="H47" s="339">
        <v>16.51</v>
      </c>
      <c r="I47" s="378">
        <f t="shared" si="4"/>
        <v>21.46</v>
      </c>
      <c r="J47" s="387"/>
      <c r="K47" s="380"/>
      <c r="L47" s="380"/>
      <c r="M47" s="380"/>
      <c r="P47" s="279"/>
      <c r="R47" s="400"/>
      <c r="S47" s="401"/>
      <c r="T47" s="400"/>
      <c r="U47" s="400"/>
      <c r="V47" s="400"/>
      <c r="X47" s="402"/>
    </row>
    <row r="48" s="276" customFormat="1" ht="14.1" customHeight="1" spans="1:24">
      <c r="A48" s="333" t="s">
        <v>99</v>
      </c>
      <c r="B48" s="334" t="s">
        <v>100</v>
      </c>
      <c r="C48" s="335" t="s">
        <v>101</v>
      </c>
      <c r="D48" s="334" t="s">
        <v>85</v>
      </c>
      <c r="E48" s="336" t="e">
        <f>ROUND(#REF!,2)</f>
        <v>#REF!</v>
      </c>
      <c r="F48" s="337">
        <f t="shared" si="2"/>
        <v>16.77</v>
      </c>
      <c r="G48" s="338" t="e">
        <f t="shared" si="3"/>
        <v>#REF!</v>
      </c>
      <c r="H48" s="339">
        <v>12.9</v>
      </c>
      <c r="I48" s="378">
        <f t="shared" si="4"/>
        <v>16.77</v>
      </c>
      <c r="J48" s="387"/>
      <c r="K48" s="380"/>
      <c r="L48" s="380"/>
      <c r="M48" s="380"/>
      <c r="P48" s="279"/>
      <c r="R48" s="400"/>
      <c r="S48" s="401"/>
      <c r="T48" s="400"/>
      <c r="U48" s="400"/>
      <c r="V48" s="400"/>
      <c r="X48" s="402"/>
    </row>
    <row r="49" s="276" customFormat="1" ht="14.1" customHeight="1" spans="1:24">
      <c r="A49" s="333" t="s">
        <v>102</v>
      </c>
      <c r="B49" s="334" t="s">
        <v>103</v>
      </c>
      <c r="C49" s="335" t="s">
        <v>104</v>
      </c>
      <c r="D49" s="334" t="s">
        <v>105</v>
      </c>
      <c r="E49" s="336" t="e">
        <f>ROUND(#REF!,2)</f>
        <v>#REF!</v>
      </c>
      <c r="F49" s="337">
        <f t="shared" si="2"/>
        <v>28.61</v>
      </c>
      <c r="G49" s="338" t="e">
        <f t="shared" si="3"/>
        <v>#REF!</v>
      </c>
      <c r="H49" s="339">
        <v>22.01</v>
      </c>
      <c r="I49" s="378">
        <f t="shared" si="4"/>
        <v>28.61</v>
      </c>
      <c r="J49" s="387"/>
      <c r="K49" s="380"/>
      <c r="L49" s="380"/>
      <c r="M49" s="380"/>
      <c r="P49" s="279"/>
      <c r="R49" s="400"/>
      <c r="S49" s="401"/>
      <c r="T49" s="400"/>
      <c r="U49" s="400"/>
      <c r="V49" s="400"/>
      <c r="X49" s="402"/>
    </row>
    <row r="50" s="276" customFormat="1" ht="14.1" customHeight="1" spans="1:24">
      <c r="A50" s="333" t="s">
        <v>106</v>
      </c>
      <c r="B50" s="334"/>
      <c r="C50" s="335" t="s">
        <v>107</v>
      </c>
      <c r="D50" s="334"/>
      <c r="E50" s="336" t="e">
        <f>ROUND(#REF!,2)</f>
        <v>#REF!</v>
      </c>
      <c r="F50" s="337">
        <f t="shared" si="2"/>
        <v>0</v>
      </c>
      <c r="G50" s="338"/>
      <c r="H50" s="339"/>
      <c r="I50" s="378">
        <f t="shared" si="4"/>
        <v>0</v>
      </c>
      <c r="J50" s="387"/>
      <c r="K50" s="380"/>
      <c r="L50" s="380"/>
      <c r="M50" s="380"/>
      <c r="P50" s="279"/>
      <c r="R50" s="400"/>
      <c r="S50" s="401"/>
      <c r="T50" s="400"/>
      <c r="U50" s="400"/>
      <c r="V50" s="400"/>
      <c r="X50" s="402"/>
    </row>
    <row r="51" s="279" customFormat="1" ht="14.1" customHeight="1" spans="1:24">
      <c r="A51" s="333" t="s">
        <v>108</v>
      </c>
      <c r="B51" s="334" t="s">
        <v>109</v>
      </c>
      <c r="C51" s="335" t="s">
        <v>110</v>
      </c>
      <c r="D51" s="334" t="s">
        <v>69</v>
      </c>
      <c r="E51" s="336" t="e">
        <f>ROUND(#REF!,2)</f>
        <v>#REF!</v>
      </c>
      <c r="F51" s="337">
        <f t="shared" si="2"/>
        <v>93.77</v>
      </c>
      <c r="G51" s="338" t="e">
        <f>ROUND(E51*I51,2)</f>
        <v>#REF!</v>
      </c>
      <c r="H51" s="339">
        <v>72.13</v>
      </c>
      <c r="I51" s="378">
        <f t="shared" si="4"/>
        <v>93.77</v>
      </c>
      <c r="J51" s="387"/>
      <c r="K51" s="380"/>
      <c r="L51" s="380"/>
      <c r="M51" s="390">
        <v>62.51</v>
      </c>
      <c r="N51" s="279">
        <v>73730</v>
      </c>
      <c r="O51" s="279">
        <v>7790</v>
      </c>
      <c r="R51" s="401"/>
      <c r="S51" s="401"/>
      <c r="T51" s="401"/>
      <c r="U51" s="400"/>
      <c r="V51" s="401"/>
      <c r="X51" s="402"/>
    </row>
    <row r="52" s="279" customFormat="1" ht="14.1" customHeight="1" spans="1:24">
      <c r="A52" s="333" t="s">
        <v>111</v>
      </c>
      <c r="B52" s="334" t="s">
        <v>112</v>
      </c>
      <c r="C52" s="335" t="s">
        <v>113</v>
      </c>
      <c r="D52" s="334" t="s">
        <v>69</v>
      </c>
      <c r="E52" s="336" t="e">
        <f>ROUND(#REF!,2)</f>
        <v>#REF!</v>
      </c>
      <c r="F52" s="337">
        <f t="shared" si="2"/>
        <v>196.44</v>
      </c>
      <c r="G52" s="338" t="e">
        <f>ROUND(E52*I52,2)</f>
        <v>#REF!</v>
      </c>
      <c r="H52" s="339">
        <v>151.11</v>
      </c>
      <c r="I52" s="378">
        <f t="shared" si="4"/>
        <v>196.44</v>
      </c>
      <c r="J52" s="387"/>
      <c r="K52" s="380"/>
      <c r="L52" s="380"/>
      <c r="M52" s="390">
        <v>124.46</v>
      </c>
      <c r="N52" s="279">
        <v>73722</v>
      </c>
      <c r="O52" s="279">
        <v>7725</v>
      </c>
      <c r="R52" s="401"/>
      <c r="S52" s="401"/>
      <c r="T52" s="401"/>
      <c r="U52" s="400"/>
      <c r="V52" s="401"/>
      <c r="X52" s="402"/>
    </row>
    <row r="53" s="279" customFormat="1" ht="14.1" customHeight="1" spans="1:24">
      <c r="A53" s="333" t="s">
        <v>114</v>
      </c>
      <c r="B53" s="334" t="s">
        <v>115</v>
      </c>
      <c r="C53" s="335" t="s">
        <v>116</v>
      </c>
      <c r="D53" s="334" t="s">
        <v>69</v>
      </c>
      <c r="E53" s="336" t="e">
        <f>ROUND(#REF!,2)</f>
        <v>#REF!</v>
      </c>
      <c r="F53" s="337">
        <f t="shared" si="2"/>
        <v>318.66</v>
      </c>
      <c r="G53" s="338" t="e">
        <f>ROUND(E53*I53,2)</f>
        <v>#REF!</v>
      </c>
      <c r="H53" s="339">
        <v>245.12</v>
      </c>
      <c r="I53" s="384">
        <f t="shared" si="4"/>
        <v>318.66</v>
      </c>
      <c r="J53" s="387"/>
      <c r="K53" s="380"/>
      <c r="L53" s="380"/>
      <c r="M53" s="390">
        <v>189.43</v>
      </c>
      <c r="N53" s="279">
        <v>73720</v>
      </c>
      <c r="O53" s="279">
        <v>7750</v>
      </c>
      <c r="R53" s="401"/>
      <c r="S53" s="401"/>
      <c r="T53" s="401"/>
      <c r="U53" s="400"/>
      <c r="V53" s="401"/>
      <c r="X53" s="402"/>
    </row>
    <row r="54" s="279" customFormat="1" ht="14.1" customHeight="1" spans="1:24">
      <c r="A54" s="333" t="s">
        <v>117</v>
      </c>
      <c r="B54" s="334" t="s">
        <v>118</v>
      </c>
      <c r="C54" s="335" t="s">
        <v>119</v>
      </c>
      <c r="D54" s="334" t="s">
        <v>69</v>
      </c>
      <c r="E54" s="336" t="e">
        <f>ROUND(#REF!,2)</f>
        <v>#REF!</v>
      </c>
      <c r="F54" s="337">
        <f t="shared" si="2"/>
        <v>522.18</v>
      </c>
      <c r="G54" s="338" t="e">
        <f>ROUND(E54*I54,2)</f>
        <v>#REF!</v>
      </c>
      <c r="H54" s="339">
        <v>401.68</v>
      </c>
      <c r="I54" s="378">
        <f t="shared" si="4"/>
        <v>522.18</v>
      </c>
      <c r="J54" s="387"/>
      <c r="K54" s="380"/>
      <c r="L54" s="380"/>
      <c r="M54" s="390">
        <v>317.49</v>
      </c>
      <c r="N54" s="279">
        <v>73721</v>
      </c>
      <c r="O54" s="279">
        <v>7753</v>
      </c>
      <c r="R54" s="401"/>
      <c r="S54" s="401"/>
      <c r="T54" s="401"/>
      <c r="U54" s="400"/>
      <c r="V54" s="401"/>
      <c r="X54" s="402"/>
    </row>
    <row r="55" s="279" customFormat="1" ht="14.1" customHeight="1" spans="1:24">
      <c r="A55" s="333" t="s">
        <v>120</v>
      </c>
      <c r="B55" s="334" t="s">
        <v>121</v>
      </c>
      <c r="C55" s="335" t="s">
        <v>122</v>
      </c>
      <c r="D55" s="334" t="s">
        <v>69</v>
      </c>
      <c r="E55" s="336" t="e">
        <f>ROUND(#REF!,2)</f>
        <v>#REF!</v>
      </c>
      <c r="F55" s="337">
        <f t="shared" si="2"/>
        <v>732.62</v>
      </c>
      <c r="G55" s="338" t="e">
        <f>ROUND(E55*I55,2)</f>
        <v>#REF!</v>
      </c>
      <c r="H55" s="339">
        <v>563.55</v>
      </c>
      <c r="I55" s="388">
        <f t="shared" si="4"/>
        <v>732.62</v>
      </c>
      <c r="J55" s="387"/>
      <c r="K55" s="380"/>
      <c r="L55" s="380"/>
      <c r="M55" s="390">
        <v>458.28</v>
      </c>
      <c r="N55" s="391">
        <v>73719</v>
      </c>
      <c r="O55" s="279">
        <v>7757</v>
      </c>
      <c r="R55" s="401"/>
      <c r="S55" s="401"/>
      <c r="T55" s="401"/>
      <c r="U55" s="400"/>
      <c r="V55" s="401"/>
      <c r="X55" s="402"/>
    </row>
    <row r="56" s="276" customFormat="1" ht="14.1" customHeight="1" spans="1:24">
      <c r="A56" s="333"/>
      <c r="B56" s="334"/>
      <c r="C56" s="335"/>
      <c r="D56" s="334"/>
      <c r="E56" s="336"/>
      <c r="F56" s="337">
        <f t="shared" si="2"/>
        <v>0</v>
      </c>
      <c r="G56" s="338"/>
      <c r="H56" s="339"/>
      <c r="I56" s="378">
        <f t="shared" si="4"/>
        <v>0</v>
      </c>
      <c r="J56" s="387"/>
      <c r="K56" s="380"/>
      <c r="L56" s="380"/>
      <c r="M56" s="380"/>
      <c r="N56" s="392"/>
      <c r="P56" s="279"/>
      <c r="R56" s="400"/>
      <c r="S56" s="401"/>
      <c r="T56" s="400"/>
      <c r="U56" s="400"/>
      <c r="V56" s="400"/>
      <c r="X56" s="402"/>
    </row>
    <row r="57" s="276" customFormat="1" ht="14.1" customHeight="1" spans="1:24">
      <c r="A57" s="333" t="s">
        <v>123</v>
      </c>
      <c r="B57" s="334">
        <v>5626</v>
      </c>
      <c r="C57" s="335" t="s">
        <v>124</v>
      </c>
      <c r="D57" s="334" t="s">
        <v>125</v>
      </c>
      <c r="E57" s="336" t="e">
        <f>#REF!</f>
        <v>#REF!</v>
      </c>
      <c r="F57" s="337">
        <f t="shared" si="2"/>
        <v>0.96</v>
      </c>
      <c r="G57" s="338" t="e">
        <f>ROUND(E57*I57,2)</f>
        <v>#REF!</v>
      </c>
      <c r="H57" s="339">
        <v>0.74</v>
      </c>
      <c r="I57" s="378">
        <f t="shared" si="4"/>
        <v>0.96</v>
      </c>
      <c r="J57" s="387"/>
      <c r="K57" s="380"/>
      <c r="L57" s="380"/>
      <c r="M57" s="380"/>
      <c r="N57" s="392"/>
      <c r="P57" s="279"/>
      <c r="R57" s="400"/>
      <c r="S57" s="401"/>
      <c r="T57" s="400"/>
      <c r="U57" s="400"/>
      <c r="V57" s="400"/>
      <c r="X57" s="402"/>
    </row>
    <row r="58" s="276" customFormat="1" ht="14.1" customHeight="1" spans="1:24">
      <c r="A58" s="333" t="s">
        <v>126</v>
      </c>
      <c r="B58" s="334">
        <v>72850</v>
      </c>
      <c r="C58" s="335" t="s">
        <v>127</v>
      </c>
      <c r="D58" s="334" t="s">
        <v>128</v>
      </c>
      <c r="E58" s="336" t="e">
        <f>#REF!</f>
        <v>#REF!</v>
      </c>
      <c r="F58" s="337">
        <f t="shared" si="2"/>
        <v>11.3</v>
      </c>
      <c r="G58" s="338" t="e">
        <f>ROUND(E58*I58,2)</f>
        <v>#REF!</v>
      </c>
      <c r="H58" s="339">
        <v>8.69</v>
      </c>
      <c r="I58" s="378">
        <f t="shared" si="4"/>
        <v>11.3</v>
      </c>
      <c r="J58" s="387"/>
      <c r="K58" s="380"/>
      <c r="L58" s="380"/>
      <c r="M58" s="380"/>
      <c r="N58" s="392"/>
      <c r="P58" s="279"/>
      <c r="R58" s="400"/>
      <c r="S58" s="401"/>
      <c r="T58" s="400"/>
      <c r="U58" s="400"/>
      <c r="V58" s="400"/>
      <c r="X58" s="402"/>
    </row>
    <row r="59" s="276" customFormat="1" ht="14.1" customHeight="1" spans="1:24">
      <c r="A59" s="333" t="s">
        <v>129</v>
      </c>
      <c r="B59" s="334"/>
      <c r="C59" s="335" t="s">
        <v>130</v>
      </c>
      <c r="D59" s="334"/>
      <c r="E59" s="336" t="e">
        <f>ROUND(#REF!,2)</f>
        <v>#REF!</v>
      </c>
      <c r="F59" s="337">
        <f t="shared" si="2"/>
        <v>0</v>
      </c>
      <c r="G59" s="338"/>
      <c r="H59" s="339"/>
      <c r="I59" s="378">
        <f t="shared" si="4"/>
        <v>0</v>
      </c>
      <c r="J59" s="387"/>
      <c r="K59" s="380"/>
      <c r="L59" s="380"/>
      <c r="M59" s="380"/>
      <c r="P59" s="279"/>
      <c r="R59" s="400"/>
      <c r="S59" s="401"/>
      <c r="T59" s="400"/>
      <c r="U59" s="400"/>
      <c r="V59" s="400"/>
      <c r="X59" s="402"/>
    </row>
    <row r="60" s="276" customFormat="1" ht="14.1" customHeight="1" spans="1:24">
      <c r="A60" s="333" t="s">
        <v>131</v>
      </c>
      <c r="B60" s="334" t="s">
        <v>132</v>
      </c>
      <c r="C60" s="335" t="s">
        <v>133</v>
      </c>
      <c r="D60" s="334" t="s">
        <v>51</v>
      </c>
      <c r="E60" s="336" t="e">
        <f>ROUND(#REF!,2)</f>
        <v>#REF!</v>
      </c>
      <c r="F60" s="337">
        <f t="shared" si="2"/>
        <v>2095.43</v>
      </c>
      <c r="G60" s="338" t="e">
        <f>ROUND(E60*I60,2)</f>
        <v>#REF!</v>
      </c>
      <c r="H60" s="339">
        <v>1611.87</v>
      </c>
      <c r="I60" s="378">
        <f t="shared" si="4"/>
        <v>2095.43</v>
      </c>
      <c r="J60" s="387"/>
      <c r="K60" s="380"/>
      <c r="L60" s="380"/>
      <c r="M60" s="380"/>
      <c r="P60" s="279"/>
      <c r="R60" s="400"/>
      <c r="S60" s="401"/>
      <c r="T60" s="400"/>
      <c r="U60" s="400"/>
      <c r="V60" s="400"/>
      <c r="X60" s="402"/>
    </row>
    <row r="61" s="276" customFormat="1" ht="14.1" customHeight="1" spans="1:24">
      <c r="A61" s="333" t="s">
        <v>134</v>
      </c>
      <c r="B61" s="334" t="s">
        <v>135</v>
      </c>
      <c r="C61" s="335" t="s">
        <v>136</v>
      </c>
      <c r="D61" s="334" t="s">
        <v>51</v>
      </c>
      <c r="E61" s="336" t="e">
        <f>ROUND(#REF!,2)</f>
        <v>#REF!</v>
      </c>
      <c r="F61" s="337">
        <f t="shared" si="2"/>
        <v>2529.75</v>
      </c>
      <c r="G61" s="338" t="e">
        <f>ROUND(E61*I61,2)</f>
        <v>#REF!</v>
      </c>
      <c r="H61" s="339">
        <v>1945.96</v>
      </c>
      <c r="I61" s="378">
        <f t="shared" si="4"/>
        <v>2529.75</v>
      </c>
      <c r="J61" s="387"/>
      <c r="K61" s="380"/>
      <c r="L61" s="380"/>
      <c r="M61" s="380"/>
      <c r="P61" s="279"/>
      <c r="R61" s="400"/>
      <c r="S61" s="401"/>
      <c r="T61" s="400"/>
      <c r="U61" s="400"/>
      <c r="V61" s="400"/>
      <c r="X61" s="402"/>
    </row>
    <row r="62" s="276" customFormat="1" ht="14.1" customHeight="1" spans="1:24">
      <c r="A62" s="333" t="s">
        <v>137</v>
      </c>
      <c r="B62" s="334" t="s">
        <v>138</v>
      </c>
      <c r="C62" s="335" t="s">
        <v>139</v>
      </c>
      <c r="D62" s="334" t="s">
        <v>51</v>
      </c>
      <c r="E62" s="336" t="e">
        <f>ROUND(#REF!,2)</f>
        <v>#REF!</v>
      </c>
      <c r="F62" s="337">
        <f t="shared" si="2"/>
        <v>3245.58</v>
      </c>
      <c r="G62" s="338" t="e">
        <f>ROUND(E62*I62,2)</f>
        <v>#REF!</v>
      </c>
      <c r="H62" s="339">
        <v>2496.6</v>
      </c>
      <c r="I62" s="378">
        <f t="shared" si="4"/>
        <v>3245.58</v>
      </c>
      <c r="J62" s="387"/>
      <c r="K62" s="380"/>
      <c r="L62" s="380"/>
      <c r="M62" s="380"/>
      <c r="P62" s="279"/>
      <c r="R62" s="400"/>
      <c r="S62" s="401"/>
      <c r="T62" s="400"/>
      <c r="U62" s="400"/>
      <c r="V62" s="400"/>
      <c r="X62" s="402"/>
    </row>
    <row r="63" s="276" customFormat="1" ht="14.1" customHeight="1" spans="1:24">
      <c r="A63" s="333" t="s">
        <v>140</v>
      </c>
      <c r="B63" s="334" t="s">
        <v>141</v>
      </c>
      <c r="C63" s="335" t="s">
        <v>142</v>
      </c>
      <c r="D63" s="334" t="s">
        <v>51</v>
      </c>
      <c r="E63" s="336" t="e">
        <f>ROUND(#REF!,2)</f>
        <v>#REF!</v>
      </c>
      <c r="F63" s="337">
        <f t="shared" si="2"/>
        <v>3808.52</v>
      </c>
      <c r="G63" s="338" t="e">
        <f>ROUND(E63*I63,2)</f>
        <v>#REF!</v>
      </c>
      <c r="H63" s="339">
        <v>2929.63</v>
      </c>
      <c r="I63" s="384">
        <f t="shared" si="4"/>
        <v>3808.52</v>
      </c>
      <c r="J63" s="387"/>
      <c r="K63" s="380"/>
      <c r="L63" s="380"/>
      <c r="M63" s="380"/>
      <c r="P63" s="279"/>
      <c r="R63" s="400"/>
      <c r="S63" s="401"/>
      <c r="T63" s="400"/>
      <c r="U63" s="400"/>
      <c r="V63" s="400"/>
      <c r="X63" s="402"/>
    </row>
    <row r="64" s="276" customFormat="1" ht="14.1" customHeight="1" spans="1:24">
      <c r="A64" s="333" t="s">
        <v>143</v>
      </c>
      <c r="B64" s="334" t="s">
        <v>144</v>
      </c>
      <c r="C64" s="335" t="s">
        <v>145</v>
      </c>
      <c r="D64" s="334" t="s">
        <v>51</v>
      </c>
      <c r="E64" s="336" t="e">
        <f>ROUND(#REF!,2)</f>
        <v>#REF!</v>
      </c>
      <c r="F64" s="337">
        <f t="shared" si="2"/>
        <v>608.78</v>
      </c>
      <c r="G64" s="338" t="e">
        <f t="shared" ref="G64:G70" si="5">ROUND(E64*I64,2)</f>
        <v>#REF!</v>
      </c>
      <c r="H64" s="339">
        <v>468.29</v>
      </c>
      <c r="I64" s="378">
        <f t="shared" si="4"/>
        <v>608.78</v>
      </c>
      <c r="J64" s="387"/>
      <c r="K64" s="380"/>
      <c r="L64" s="380"/>
      <c r="M64" s="380"/>
      <c r="P64" s="279"/>
      <c r="R64" s="400"/>
      <c r="S64" s="401"/>
      <c r="T64" s="400"/>
      <c r="U64" s="400"/>
      <c r="V64" s="400"/>
      <c r="X64" s="402"/>
    </row>
    <row r="65" s="276" customFormat="1" ht="14.1" customHeight="1" spans="1:24">
      <c r="A65" s="333" t="s">
        <v>146</v>
      </c>
      <c r="B65" s="334" t="s">
        <v>147</v>
      </c>
      <c r="C65" s="335" t="s">
        <v>148</v>
      </c>
      <c r="D65" s="334" t="s">
        <v>51</v>
      </c>
      <c r="E65" s="336" t="e">
        <f>ROUND(#REF!,2)</f>
        <v>#REF!</v>
      </c>
      <c r="F65" s="337">
        <f t="shared" si="2"/>
        <v>32.33</v>
      </c>
      <c r="G65" s="338" t="e">
        <f t="shared" si="5"/>
        <v>#REF!</v>
      </c>
      <c r="H65" s="339">
        <f>CPU!H17</f>
        <v>24.87</v>
      </c>
      <c r="I65" s="388">
        <f t="shared" si="4"/>
        <v>32.33</v>
      </c>
      <c r="J65" s="387"/>
      <c r="K65" s="380"/>
      <c r="L65" s="380"/>
      <c r="M65" s="380"/>
      <c r="P65" s="279"/>
      <c r="R65" s="400"/>
      <c r="S65" s="401"/>
      <c r="T65" s="400"/>
      <c r="U65" s="400"/>
      <c r="V65" s="400"/>
      <c r="X65" s="402"/>
    </row>
    <row r="66" s="276" customFormat="1" ht="14.1" customHeight="1" spans="1:24">
      <c r="A66" s="333" t="s">
        <v>149</v>
      </c>
      <c r="B66" s="334" t="s">
        <v>150</v>
      </c>
      <c r="C66" s="335" t="s">
        <v>151</v>
      </c>
      <c r="D66" s="334" t="s">
        <v>105</v>
      </c>
      <c r="E66" s="336" t="e">
        <f>ROUND(#REF!,2)</f>
        <v>#REF!</v>
      </c>
      <c r="F66" s="337">
        <f t="shared" si="2"/>
        <v>43.17</v>
      </c>
      <c r="G66" s="338" t="e">
        <f t="shared" si="5"/>
        <v>#REF!</v>
      </c>
      <c r="H66" s="339">
        <v>33.21</v>
      </c>
      <c r="I66" s="378">
        <f t="shared" si="4"/>
        <v>43.17</v>
      </c>
      <c r="J66" s="387"/>
      <c r="K66" s="380"/>
      <c r="L66" s="380"/>
      <c r="M66" s="380"/>
      <c r="N66" s="279"/>
      <c r="P66" s="279"/>
      <c r="R66" s="400"/>
      <c r="S66" s="401"/>
      <c r="T66" s="400"/>
      <c r="U66" s="400"/>
      <c r="V66" s="400"/>
      <c r="X66" s="402"/>
    </row>
    <row r="67" s="279" customFormat="1" ht="14.1" customHeight="1" spans="1:24">
      <c r="A67" s="333" t="s">
        <v>152</v>
      </c>
      <c r="B67" s="334" t="s">
        <v>153</v>
      </c>
      <c r="C67" s="335" t="s">
        <v>154</v>
      </c>
      <c r="D67" s="334" t="s">
        <v>51</v>
      </c>
      <c r="E67" s="336" t="e">
        <f>ROUND(#REF!,2)</f>
        <v>#REF!</v>
      </c>
      <c r="F67" s="337">
        <f t="shared" si="2"/>
        <v>391.42</v>
      </c>
      <c r="G67" s="338" t="e">
        <f t="shared" si="5"/>
        <v>#REF!</v>
      </c>
      <c r="H67" s="339">
        <v>301.09</v>
      </c>
      <c r="I67" s="378">
        <f t="shared" si="4"/>
        <v>391.42</v>
      </c>
      <c r="J67" s="387"/>
      <c r="K67" s="380"/>
      <c r="L67" s="380"/>
      <c r="M67" s="390">
        <v>252.41</v>
      </c>
      <c r="N67" s="279">
        <v>73607</v>
      </c>
      <c r="O67" s="279">
        <v>6240</v>
      </c>
      <c r="R67" s="401"/>
      <c r="S67" s="401"/>
      <c r="T67" s="401"/>
      <c r="U67" s="400"/>
      <c r="V67" s="401"/>
      <c r="X67" s="402"/>
    </row>
    <row r="68" s="276" customFormat="1" ht="14.1" customHeight="1" spans="1:24">
      <c r="A68" s="333" t="s">
        <v>155</v>
      </c>
      <c r="B68" s="334" t="s">
        <v>156</v>
      </c>
      <c r="C68" s="335" t="s">
        <v>157</v>
      </c>
      <c r="D68" s="334" t="s">
        <v>69</v>
      </c>
      <c r="E68" s="336" t="e">
        <f>ROUND(#REF!,2)</f>
        <v>#REF!</v>
      </c>
      <c r="F68" s="337">
        <f t="shared" ref="F68:F102" si="6">H68*($K$6+1)</f>
        <v>16.91</v>
      </c>
      <c r="G68" s="338" t="e">
        <f t="shared" si="5"/>
        <v>#REF!</v>
      </c>
      <c r="H68" s="339">
        <f>CPU!H37</f>
        <v>13.01</v>
      </c>
      <c r="I68" s="378">
        <f t="shared" ref="I68:I102" si="7">IF(ISERROR(H68),P68,F68)</f>
        <v>16.91</v>
      </c>
      <c r="J68" s="387"/>
      <c r="K68" s="380"/>
      <c r="L68" s="380"/>
      <c r="M68" s="380"/>
      <c r="P68" s="279"/>
      <c r="R68" s="400"/>
      <c r="S68" s="401"/>
      <c r="T68" s="400"/>
      <c r="U68" s="400"/>
      <c r="V68" s="400"/>
      <c r="X68" s="402"/>
    </row>
    <row r="69" s="276" customFormat="1" ht="14.1" customHeight="1" spans="1:24">
      <c r="A69" s="333" t="s">
        <v>158</v>
      </c>
      <c r="B69" s="334" t="s">
        <v>159</v>
      </c>
      <c r="C69" s="335" t="s">
        <v>160</v>
      </c>
      <c r="D69" s="334" t="s">
        <v>69</v>
      </c>
      <c r="E69" s="336" t="e">
        <f>ROUND(#REF!,2)</f>
        <v>#REF!</v>
      </c>
      <c r="F69" s="337">
        <f t="shared" si="6"/>
        <v>1.73</v>
      </c>
      <c r="G69" s="338" t="e">
        <f t="shared" si="5"/>
        <v>#REF!</v>
      </c>
      <c r="H69" s="339">
        <v>1.33</v>
      </c>
      <c r="I69" s="378">
        <f t="shared" si="7"/>
        <v>1.73</v>
      </c>
      <c r="J69" s="387"/>
      <c r="K69" s="380"/>
      <c r="L69" s="380"/>
      <c r="M69" s="380"/>
      <c r="P69" s="279"/>
      <c r="R69" s="400"/>
      <c r="S69" s="401"/>
      <c r="T69" s="400"/>
      <c r="U69" s="400"/>
      <c r="V69" s="400"/>
      <c r="X69" s="402"/>
    </row>
    <row r="70" s="280" customFormat="1" ht="14.1" customHeight="1" spans="1:24">
      <c r="A70" s="333" t="s">
        <v>161</v>
      </c>
      <c r="B70" s="334" t="s">
        <v>162</v>
      </c>
      <c r="C70" s="335" t="s">
        <v>163</v>
      </c>
      <c r="D70" s="334" t="s">
        <v>51</v>
      </c>
      <c r="E70" s="336">
        <v>1</v>
      </c>
      <c r="F70" s="337">
        <f t="shared" si="6"/>
        <v>9070.05</v>
      </c>
      <c r="G70" s="338">
        <f t="shared" si="5"/>
        <v>9070.05</v>
      </c>
      <c r="H70" s="339">
        <v>6976.96</v>
      </c>
      <c r="I70" s="378">
        <f t="shared" si="7"/>
        <v>9070.05</v>
      </c>
      <c r="J70" s="381"/>
      <c r="K70" s="380"/>
      <c r="L70" s="380"/>
      <c r="M70" s="453"/>
      <c r="O70" s="454"/>
      <c r="P70" s="455"/>
      <c r="R70" s="400"/>
      <c r="S70" s="401"/>
      <c r="T70" s="400"/>
      <c r="U70" s="400"/>
      <c r="V70" s="465"/>
      <c r="X70" s="402"/>
    </row>
    <row r="71" s="281" customFormat="1" ht="14.1" customHeight="1" spans="1:24">
      <c r="A71" s="341">
        <v>6</v>
      </c>
      <c r="B71" s="405"/>
      <c r="C71" s="343" t="s">
        <v>164</v>
      </c>
      <c r="D71" s="344"/>
      <c r="E71" s="345"/>
      <c r="F71" s="346">
        <f t="shared" si="6"/>
        <v>0</v>
      </c>
      <c r="G71" s="347" t="e">
        <f>SUM(G72:G79)</f>
        <v>#REF!</v>
      </c>
      <c r="H71" s="348"/>
      <c r="I71" s="378">
        <f t="shared" si="7"/>
        <v>0</v>
      </c>
      <c r="J71" s="456"/>
      <c r="K71" s="380"/>
      <c r="L71" s="380"/>
      <c r="M71" s="457"/>
      <c r="P71" s="458"/>
      <c r="R71" s="400"/>
      <c r="S71" s="401"/>
      <c r="T71" s="400"/>
      <c r="U71" s="400"/>
      <c r="V71" s="400"/>
      <c r="W71" s="276"/>
      <c r="X71" s="399"/>
    </row>
    <row r="72" s="276" customFormat="1" ht="14.1" customHeight="1" spans="1:24">
      <c r="A72" s="333" t="s">
        <v>165</v>
      </c>
      <c r="B72" s="334">
        <v>78472</v>
      </c>
      <c r="C72" s="335" t="s">
        <v>166</v>
      </c>
      <c r="D72" s="334" t="s">
        <v>105</v>
      </c>
      <c r="E72" s="336" t="e">
        <f>ROUND(#REF!,2)</f>
        <v>#REF!</v>
      </c>
      <c r="F72" s="337">
        <f t="shared" si="6"/>
        <v>0.59</v>
      </c>
      <c r="G72" s="338" t="e">
        <f t="shared" ref="G72:G79" si="8">ROUND(E72*I72,2)</f>
        <v>#REF!</v>
      </c>
      <c r="H72" s="339">
        <v>0.45</v>
      </c>
      <c r="I72" s="378">
        <f t="shared" si="7"/>
        <v>0.59</v>
      </c>
      <c r="J72" s="387"/>
      <c r="K72" s="380"/>
      <c r="L72" s="380"/>
      <c r="M72" s="380"/>
      <c r="P72" s="279"/>
      <c r="R72" s="400"/>
      <c r="S72" s="401"/>
      <c r="T72" s="400"/>
      <c r="U72" s="400"/>
      <c r="V72" s="400"/>
      <c r="X72" s="402"/>
    </row>
    <row r="73" s="276" customFormat="1" ht="13.5" customHeight="1" spans="1:24">
      <c r="A73" s="333" t="s">
        <v>167</v>
      </c>
      <c r="B73" s="334" t="s">
        <v>168</v>
      </c>
      <c r="C73" s="335" t="s">
        <v>169</v>
      </c>
      <c r="D73" s="334" t="s">
        <v>105</v>
      </c>
      <c r="E73" s="336" t="e">
        <f>ROUND(#REF!,2)</f>
        <v>#REF!</v>
      </c>
      <c r="F73" s="337">
        <f t="shared" si="6"/>
        <v>0.65</v>
      </c>
      <c r="G73" s="338" t="e">
        <f t="shared" si="8"/>
        <v>#REF!</v>
      </c>
      <c r="H73" s="339">
        <v>0.5</v>
      </c>
      <c r="I73" s="378">
        <f t="shared" si="7"/>
        <v>0.65</v>
      </c>
      <c r="J73" s="387"/>
      <c r="K73" s="380"/>
      <c r="L73" s="380"/>
      <c r="M73" s="380"/>
      <c r="P73" s="279"/>
      <c r="R73" s="400"/>
      <c r="S73" s="401"/>
      <c r="T73" s="400"/>
      <c r="U73" s="400"/>
      <c r="V73" s="400"/>
      <c r="X73" s="402"/>
    </row>
    <row r="74" s="276" customFormat="1" ht="14.1" customHeight="1" spans="1:24">
      <c r="A74" s="333" t="s">
        <v>170</v>
      </c>
      <c r="B74" s="334" t="s">
        <v>171</v>
      </c>
      <c r="C74" s="335" t="s">
        <v>172</v>
      </c>
      <c r="D74" s="334" t="s">
        <v>85</v>
      </c>
      <c r="E74" s="336" t="e">
        <f>ROUND(#REF!,2)</f>
        <v>#REF!</v>
      </c>
      <c r="F74" s="337">
        <f t="shared" si="6"/>
        <v>2.78</v>
      </c>
      <c r="G74" s="338" t="e">
        <f t="shared" si="8"/>
        <v>#REF!</v>
      </c>
      <c r="H74" s="339">
        <v>2.14</v>
      </c>
      <c r="I74" s="378">
        <f t="shared" si="7"/>
        <v>2.78</v>
      </c>
      <c r="J74" s="387"/>
      <c r="K74" s="380"/>
      <c r="L74" s="380"/>
      <c r="M74" s="380"/>
      <c r="P74" s="279"/>
      <c r="R74" s="400"/>
      <c r="S74" s="401"/>
      <c r="T74" s="400"/>
      <c r="U74" s="400"/>
      <c r="V74" s="400"/>
      <c r="X74" s="402"/>
    </row>
    <row r="75" s="276" customFormat="1" ht="14.1" customHeight="1" spans="1:24">
      <c r="A75" s="333" t="s">
        <v>173</v>
      </c>
      <c r="B75" s="334" t="s">
        <v>174</v>
      </c>
      <c r="C75" s="335" t="s">
        <v>175</v>
      </c>
      <c r="D75" s="334" t="s">
        <v>85</v>
      </c>
      <c r="E75" s="336" t="e">
        <f>ROUND(#REF!,2)</f>
        <v>#REF!</v>
      </c>
      <c r="F75" s="337">
        <f t="shared" si="6"/>
        <v>1.2</v>
      </c>
      <c r="G75" s="338" t="e">
        <f t="shared" si="8"/>
        <v>#REF!</v>
      </c>
      <c r="H75" s="339">
        <v>0.92</v>
      </c>
      <c r="I75" s="378">
        <f t="shared" si="7"/>
        <v>1.2</v>
      </c>
      <c r="J75" s="387"/>
      <c r="K75" s="380"/>
      <c r="L75" s="380"/>
      <c r="M75" s="380"/>
      <c r="P75" s="279"/>
      <c r="R75" s="400"/>
      <c r="S75" s="401"/>
      <c r="T75" s="400"/>
      <c r="U75" s="400"/>
      <c r="V75" s="400"/>
      <c r="X75" s="402"/>
    </row>
    <row r="76" s="276" customFormat="1" ht="13.5" customHeight="1" spans="1:24">
      <c r="A76" s="333" t="s">
        <v>176</v>
      </c>
      <c r="B76" s="334" t="s">
        <v>177</v>
      </c>
      <c r="C76" s="335" t="s">
        <v>178</v>
      </c>
      <c r="D76" s="334" t="s">
        <v>85</v>
      </c>
      <c r="E76" s="336" t="e">
        <f>ROUND(#REF!,2)</f>
        <v>#REF!</v>
      </c>
      <c r="F76" s="337">
        <f t="shared" si="6"/>
        <v>10.06</v>
      </c>
      <c r="G76" s="338" t="e">
        <f t="shared" si="8"/>
        <v>#REF!</v>
      </c>
      <c r="H76" s="339">
        <v>7.74</v>
      </c>
      <c r="I76" s="378">
        <f t="shared" si="7"/>
        <v>10.06</v>
      </c>
      <c r="J76" s="387"/>
      <c r="K76" s="380"/>
      <c r="L76" s="380"/>
      <c r="M76" s="380"/>
      <c r="P76" s="279"/>
      <c r="R76" s="400"/>
      <c r="S76" s="401"/>
      <c r="T76" s="400"/>
      <c r="U76" s="400"/>
      <c r="V76" s="400"/>
      <c r="X76" s="402"/>
    </row>
    <row r="77" s="276" customFormat="1" ht="14.1" customHeight="1" spans="1:24">
      <c r="A77" s="333" t="s">
        <v>179</v>
      </c>
      <c r="B77" s="334">
        <v>72961</v>
      </c>
      <c r="C77" s="335" t="s">
        <v>180</v>
      </c>
      <c r="D77" s="334" t="s">
        <v>105</v>
      </c>
      <c r="E77" s="336" t="e">
        <f>ROUND(#REF!,2)</f>
        <v>#REF!</v>
      </c>
      <c r="F77" s="337">
        <f t="shared" si="6"/>
        <v>1.59</v>
      </c>
      <c r="G77" s="338" t="e">
        <f t="shared" si="8"/>
        <v>#REF!</v>
      </c>
      <c r="H77" s="339">
        <v>1.22</v>
      </c>
      <c r="I77" s="378">
        <f t="shared" si="7"/>
        <v>1.59</v>
      </c>
      <c r="J77" s="387"/>
      <c r="K77" s="380"/>
      <c r="L77" s="380"/>
      <c r="M77" s="380"/>
      <c r="P77" s="279"/>
      <c r="R77" s="400"/>
      <c r="S77" s="401"/>
      <c r="T77" s="400"/>
      <c r="U77" s="400"/>
      <c r="V77" s="400"/>
      <c r="X77" s="402"/>
    </row>
    <row r="78" s="276" customFormat="1" ht="15" spans="1:24">
      <c r="A78" s="333" t="s">
        <v>181</v>
      </c>
      <c r="B78" s="334" t="s">
        <v>182</v>
      </c>
      <c r="C78" s="335" t="s">
        <v>183</v>
      </c>
      <c r="D78" s="334" t="s">
        <v>85</v>
      </c>
      <c r="E78" s="336" t="e">
        <f>ROUND(#REF!,2)</f>
        <v>#REF!</v>
      </c>
      <c r="F78" s="337">
        <f t="shared" si="6"/>
        <v>4.17</v>
      </c>
      <c r="G78" s="338" t="e">
        <f t="shared" si="8"/>
        <v>#REF!</v>
      </c>
      <c r="H78" s="339">
        <v>3.21</v>
      </c>
      <c r="I78" s="378">
        <f t="shared" si="7"/>
        <v>4.17</v>
      </c>
      <c r="J78" s="387"/>
      <c r="K78" s="380"/>
      <c r="L78" s="380"/>
      <c r="M78" s="380"/>
      <c r="P78" s="279"/>
      <c r="R78" s="400"/>
      <c r="S78" s="401"/>
      <c r="T78" s="400"/>
      <c r="U78" s="400"/>
      <c r="V78" s="400"/>
      <c r="X78" s="402"/>
    </row>
    <row r="79" s="279" customFormat="1" ht="15" spans="1:24">
      <c r="A79" s="333" t="s">
        <v>184</v>
      </c>
      <c r="B79" s="334" t="s">
        <v>156</v>
      </c>
      <c r="C79" s="335" t="s">
        <v>157</v>
      </c>
      <c r="D79" s="334" t="s">
        <v>69</v>
      </c>
      <c r="E79" s="336" t="e">
        <f>#REF!</f>
        <v>#REF!</v>
      </c>
      <c r="F79" s="337">
        <f t="shared" si="6"/>
        <v>16.91</v>
      </c>
      <c r="G79" s="338" t="e">
        <f t="shared" si="8"/>
        <v>#REF!</v>
      </c>
      <c r="H79" s="339">
        <f>H68</f>
        <v>13.01</v>
      </c>
      <c r="I79" s="378">
        <f t="shared" si="7"/>
        <v>16.91</v>
      </c>
      <c r="J79" s="387"/>
      <c r="K79" s="380"/>
      <c r="L79" s="380"/>
      <c r="M79" s="390"/>
      <c r="R79" s="401"/>
      <c r="S79" s="401"/>
      <c r="T79" s="401"/>
      <c r="U79" s="400"/>
      <c r="V79" s="401"/>
      <c r="X79" s="402"/>
    </row>
    <row r="80" s="281" customFormat="1" ht="14.1" customHeight="1" spans="1:24">
      <c r="A80" s="341">
        <v>7</v>
      </c>
      <c r="B80" s="405"/>
      <c r="C80" s="343" t="s">
        <v>185</v>
      </c>
      <c r="D80" s="344"/>
      <c r="E80" s="345" t="e">
        <f>ROUND(#REF!,2)</f>
        <v>#REF!</v>
      </c>
      <c r="F80" s="346">
        <f t="shared" si="6"/>
        <v>0</v>
      </c>
      <c r="G80" s="347" t="e">
        <f>SUM(G81:G94)</f>
        <v>#REF!</v>
      </c>
      <c r="H80" s="348"/>
      <c r="I80" s="378">
        <f t="shared" si="7"/>
        <v>0</v>
      </c>
      <c r="J80" s="456"/>
      <c r="K80" s="380"/>
      <c r="L80" s="380"/>
      <c r="M80" s="457"/>
      <c r="P80" s="458"/>
      <c r="R80" s="400"/>
      <c r="S80" s="401"/>
      <c r="T80" s="400"/>
      <c r="U80" s="400"/>
      <c r="V80" s="400"/>
      <c r="W80" s="276"/>
      <c r="X80" s="399"/>
    </row>
    <row r="81" s="276" customFormat="1" ht="27.95" customHeight="1" spans="1:24">
      <c r="A81" s="333" t="s">
        <v>186</v>
      </c>
      <c r="B81" s="334">
        <v>72911</v>
      </c>
      <c r="C81" s="335" t="s">
        <v>187</v>
      </c>
      <c r="D81" s="334" t="s">
        <v>85</v>
      </c>
      <c r="E81" s="336" t="e">
        <f>ROUND(#REF!,2)</f>
        <v>#REF!</v>
      </c>
      <c r="F81" s="337">
        <f t="shared" si="6"/>
        <v>11.92</v>
      </c>
      <c r="G81" s="338" t="e">
        <f t="shared" ref="G81:G94" si="9">ROUND(E81*I81,2)</f>
        <v>#REF!</v>
      </c>
      <c r="H81" s="339">
        <v>9.17</v>
      </c>
      <c r="I81" s="378">
        <f t="shared" si="7"/>
        <v>11.92</v>
      </c>
      <c r="J81" s="387"/>
      <c r="K81" s="380" t="e">
        <f>G81/1.3</f>
        <v>#REF!</v>
      </c>
      <c r="L81" s="380"/>
      <c r="M81" s="380"/>
      <c r="P81" s="279"/>
      <c r="R81" s="400"/>
      <c r="S81" s="401"/>
      <c r="T81" s="400"/>
      <c r="U81" s="400"/>
      <c r="V81" s="400"/>
      <c r="X81" s="402"/>
    </row>
    <row r="82" s="279" customFormat="1" ht="14.1" customHeight="1" spans="1:24">
      <c r="A82" s="333" t="s">
        <v>188</v>
      </c>
      <c r="B82" s="334">
        <v>4746</v>
      </c>
      <c r="C82" s="335" t="s">
        <v>90</v>
      </c>
      <c r="D82" s="334" t="s">
        <v>85</v>
      </c>
      <c r="E82" s="336" t="e">
        <f>ROUND(#REF!,2)</f>
        <v>#REF!</v>
      </c>
      <c r="F82" s="337">
        <f t="shared" si="6"/>
        <v>18.98</v>
      </c>
      <c r="G82" s="338" t="e">
        <f t="shared" si="9"/>
        <v>#REF!</v>
      </c>
      <c r="H82" s="339">
        <v>14.6</v>
      </c>
      <c r="I82" s="378">
        <f t="shared" si="7"/>
        <v>18.98</v>
      </c>
      <c r="J82" s="387"/>
      <c r="K82" s="380" t="e">
        <f t="shared" ref="K82:K94" si="10">G82/1.3</f>
        <v>#REF!</v>
      </c>
      <c r="L82" s="380"/>
      <c r="M82" s="390"/>
      <c r="R82" s="401"/>
      <c r="S82" s="401"/>
      <c r="T82" s="401"/>
      <c r="U82" s="400"/>
      <c r="V82" s="401"/>
      <c r="X82" s="402"/>
    </row>
    <row r="83" s="276" customFormat="1" ht="14.1" customHeight="1" spans="1:24">
      <c r="A83" s="333" t="s">
        <v>189</v>
      </c>
      <c r="B83" s="334" t="s">
        <v>92</v>
      </c>
      <c r="C83" s="335" t="s">
        <v>93</v>
      </c>
      <c r="D83" s="334" t="s">
        <v>85</v>
      </c>
      <c r="E83" s="336" t="e">
        <f>E84</f>
        <v>#REF!</v>
      </c>
      <c r="F83" s="337">
        <f t="shared" si="6"/>
        <v>4.88</v>
      </c>
      <c r="G83" s="338" t="e">
        <f t="shared" si="9"/>
        <v>#REF!</v>
      </c>
      <c r="H83" s="339">
        <v>3.75</v>
      </c>
      <c r="I83" s="378">
        <f t="shared" si="7"/>
        <v>4.88</v>
      </c>
      <c r="J83" s="387"/>
      <c r="K83" s="380" t="e">
        <f t="shared" si="10"/>
        <v>#REF!</v>
      </c>
      <c r="L83" s="380"/>
      <c r="M83" s="380"/>
      <c r="P83" s="279"/>
      <c r="R83" s="400"/>
      <c r="S83" s="401"/>
      <c r="T83" s="400"/>
      <c r="U83" s="400"/>
      <c r="V83" s="400"/>
      <c r="X83" s="402"/>
    </row>
    <row r="84" s="276" customFormat="1" ht="14.1" customHeight="1" spans="1:24">
      <c r="A84" s="333" t="s">
        <v>190</v>
      </c>
      <c r="B84" s="334">
        <v>72881</v>
      </c>
      <c r="C84" s="335" t="s">
        <v>95</v>
      </c>
      <c r="D84" s="334" t="s">
        <v>85</v>
      </c>
      <c r="E84" s="336" t="e">
        <f>ROUND(#REF!,2)</f>
        <v>#REF!</v>
      </c>
      <c r="F84" s="337">
        <f t="shared" si="6"/>
        <v>23.4</v>
      </c>
      <c r="G84" s="338" t="e">
        <f t="shared" si="9"/>
        <v>#REF!</v>
      </c>
      <c r="H84" s="339">
        <v>18</v>
      </c>
      <c r="I84" s="378">
        <f t="shared" si="7"/>
        <v>23.4</v>
      </c>
      <c r="J84" s="387"/>
      <c r="K84" s="380" t="e">
        <f t="shared" si="10"/>
        <v>#REF!</v>
      </c>
      <c r="L84" s="380"/>
      <c r="M84" s="380"/>
      <c r="P84" s="279"/>
      <c r="R84" s="400"/>
      <c r="S84" s="401"/>
      <c r="T84" s="400"/>
      <c r="U84" s="400"/>
      <c r="V84" s="400"/>
      <c r="X84" s="402"/>
    </row>
    <row r="85" s="276" customFormat="1" ht="27.95" customHeight="1" spans="1:24">
      <c r="A85" s="333" t="s">
        <v>191</v>
      </c>
      <c r="B85" s="334">
        <v>72911</v>
      </c>
      <c r="C85" s="335" t="s">
        <v>192</v>
      </c>
      <c r="D85" s="334" t="s">
        <v>85</v>
      </c>
      <c r="E85" s="336" t="e">
        <f>ROUND(#REF!,2)</f>
        <v>#REF!</v>
      </c>
      <c r="F85" s="337">
        <f t="shared" si="6"/>
        <v>11.92</v>
      </c>
      <c r="G85" s="338" t="e">
        <f t="shared" si="9"/>
        <v>#REF!</v>
      </c>
      <c r="H85" s="339">
        <v>9.17</v>
      </c>
      <c r="I85" s="378">
        <f t="shared" si="7"/>
        <v>11.92</v>
      </c>
      <c r="J85" s="387"/>
      <c r="K85" s="380" t="e">
        <f t="shared" si="10"/>
        <v>#REF!</v>
      </c>
      <c r="L85" s="380"/>
      <c r="M85" s="380"/>
      <c r="P85" s="279"/>
      <c r="R85" s="400"/>
      <c r="S85" s="401"/>
      <c r="T85" s="400"/>
      <c r="U85" s="400"/>
      <c r="V85" s="400"/>
      <c r="X85" s="402"/>
    </row>
    <row r="86" s="279" customFormat="1" ht="14.1" customHeight="1" spans="1:24">
      <c r="A86" s="333" t="s">
        <v>193</v>
      </c>
      <c r="B86" s="334">
        <v>4746</v>
      </c>
      <c r="C86" s="335" t="s">
        <v>90</v>
      </c>
      <c r="D86" s="334" t="s">
        <v>85</v>
      </c>
      <c r="E86" s="336" t="e">
        <f>ROUND(#REF!,2)</f>
        <v>#REF!</v>
      </c>
      <c r="F86" s="337">
        <f t="shared" si="6"/>
        <v>18.98</v>
      </c>
      <c r="G86" s="338" t="e">
        <f t="shared" si="9"/>
        <v>#REF!</v>
      </c>
      <c r="H86" s="339">
        <v>14.6</v>
      </c>
      <c r="I86" s="378">
        <f t="shared" si="7"/>
        <v>18.98</v>
      </c>
      <c r="J86" s="387"/>
      <c r="K86" s="380" t="e">
        <f t="shared" si="10"/>
        <v>#REF!</v>
      </c>
      <c r="L86" s="380"/>
      <c r="M86" s="390"/>
      <c r="R86" s="401"/>
      <c r="S86" s="401"/>
      <c r="T86" s="401"/>
      <c r="U86" s="400"/>
      <c r="V86" s="401"/>
      <c r="X86" s="402"/>
    </row>
    <row r="87" s="276" customFormat="1" ht="14.1" customHeight="1" spans="1:24">
      <c r="A87" s="333" t="s">
        <v>194</v>
      </c>
      <c r="B87" s="334" t="s">
        <v>92</v>
      </c>
      <c r="C87" s="335" t="s">
        <v>93</v>
      </c>
      <c r="D87" s="334" t="s">
        <v>85</v>
      </c>
      <c r="E87" s="336" t="e">
        <f>E88</f>
        <v>#REF!</v>
      </c>
      <c r="F87" s="337">
        <f t="shared" si="6"/>
        <v>4.88</v>
      </c>
      <c r="G87" s="338" t="e">
        <f t="shared" si="9"/>
        <v>#REF!</v>
      </c>
      <c r="H87" s="339">
        <v>3.75</v>
      </c>
      <c r="I87" s="378">
        <f t="shared" si="7"/>
        <v>4.88</v>
      </c>
      <c r="J87" s="387"/>
      <c r="K87" s="380" t="e">
        <f t="shared" si="10"/>
        <v>#REF!</v>
      </c>
      <c r="L87" s="380"/>
      <c r="M87" s="380"/>
      <c r="P87" s="279"/>
      <c r="R87" s="400"/>
      <c r="S87" s="401"/>
      <c r="T87" s="400"/>
      <c r="U87" s="400"/>
      <c r="V87" s="400"/>
      <c r="X87" s="402"/>
    </row>
    <row r="88" s="276" customFormat="1" ht="14.1" customHeight="1" spans="1:24">
      <c r="A88" s="333" t="s">
        <v>195</v>
      </c>
      <c r="B88" s="334">
        <v>72881</v>
      </c>
      <c r="C88" s="335" t="s">
        <v>95</v>
      </c>
      <c r="D88" s="334" t="s">
        <v>96</v>
      </c>
      <c r="E88" s="336" t="e">
        <f>ROUND(#REF!,2)</f>
        <v>#REF!</v>
      </c>
      <c r="F88" s="337">
        <f t="shared" si="6"/>
        <v>23.4</v>
      </c>
      <c r="G88" s="338" t="e">
        <f t="shared" si="9"/>
        <v>#REF!</v>
      </c>
      <c r="H88" s="339">
        <v>18</v>
      </c>
      <c r="I88" s="378">
        <f t="shared" si="7"/>
        <v>23.4</v>
      </c>
      <c r="J88" s="387"/>
      <c r="K88" s="380" t="e">
        <f t="shared" si="10"/>
        <v>#REF!</v>
      </c>
      <c r="L88" s="380"/>
      <c r="M88" s="380"/>
      <c r="P88" s="279"/>
      <c r="R88" s="400"/>
      <c r="S88" s="401"/>
      <c r="T88" s="400"/>
      <c r="U88" s="400"/>
      <c r="V88" s="400"/>
      <c r="X88" s="402"/>
    </row>
    <row r="89" s="276" customFormat="1" ht="14.1" customHeight="1" spans="1:24">
      <c r="A89" s="333" t="s">
        <v>196</v>
      </c>
      <c r="B89" s="334">
        <v>72945</v>
      </c>
      <c r="C89" s="335" t="s">
        <v>197</v>
      </c>
      <c r="D89" s="334" t="s">
        <v>105</v>
      </c>
      <c r="E89" s="336" t="e">
        <f>ROUND(#REF!,2)</f>
        <v>#REF!</v>
      </c>
      <c r="F89" s="337">
        <f t="shared" si="6"/>
        <v>4.03</v>
      </c>
      <c r="G89" s="338" t="e">
        <f t="shared" si="9"/>
        <v>#REF!</v>
      </c>
      <c r="H89" s="339">
        <v>3.1</v>
      </c>
      <c r="I89" s="378">
        <f t="shared" si="7"/>
        <v>4.03</v>
      </c>
      <c r="J89" s="387"/>
      <c r="K89" s="380" t="e">
        <f t="shared" si="10"/>
        <v>#REF!</v>
      </c>
      <c r="L89" s="380"/>
      <c r="M89" s="380"/>
      <c r="P89" s="279"/>
      <c r="R89" s="400"/>
      <c r="S89" s="401"/>
      <c r="T89" s="400"/>
      <c r="U89" s="400"/>
      <c r="V89" s="400"/>
      <c r="X89" s="402"/>
    </row>
    <row r="90" s="276" customFormat="1" ht="13.5" customHeight="1" spans="1:24">
      <c r="A90" s="333" t="s">
        <v>198</v>
      </c>
      <c r="B90" s="334">
        <v>72943</v>
      </c>
      <c r="C90" s="335" t="s">
        <v>199</v>
      </c>
      <c r="D90" s="334" t="s">
        <v>105</v>
      </c>
      <c r="E90" s="336" t="e">
        <f>ROUND(#REF!,2)</f>
        <v>#REF!</v>
      </c>
      <c r="F90" s="337">
        <f t="shared" si="6"/>
        <v>1.48</v>
      </c>
      <c r="G90" s="338" t="e">
        <f t="shared" si="9"/>
        <v>#REF!</v>
      </c>
      <c r="H90" s="339">
        <v>1.14</v>
      </c>
      <c r="I90" s="378">
        <f t="shared" si="7"/>
        <v>1.48</v>
      </c>
      <c r="J90" s="387"/>
      <c r="K90" s="380" t="e">
        <f t="shared" si="10"/>
        <v>#REF!</v>
      </c>
      <c r="L90" s="380"/>
      <c r="M90" s="380"/>
      <c r="P90" s="279"/>
      <c r="R90" s="400"/>
      <c r="S90" s="401"/>
      <c r="T90" s="400"/>
      <c r="U90" s="400"/>
      <c r="V90" s="400"/>
      <c r="X90" s="402"/>
    </row>
    <row r="91" s="279" customFormat="1" ht="14.1" customHeight="1" spans="1:24">
      <c r="A91" s="333" t="s">
        <v>200</v>
      </c>
      <c r="B91" s="334">
        <v>72965</v>
      </c>
      <c r="C91" s="335" t="s">
        <v>201</v>
      </c>
      <c r="D91" s="334" t="s">
        <v>202</v>
      </c>
      <c r="E91" s="336" t="e">
        <f>#REF!</f>
        <v>#REF!</v>
      </c>
      <c r="F91" s="337">
        <f t="shared" si="6"/>
        <v>276.9</v>
      </c>
      <c r="G91" s="338" t="e">
        <f t="shared" si="9"/>
        <v>#REF!</v>
      </c>
      <c r="H91" s="339">
        <v>213</v>
      </c>
      <c r="I91" s="378">
        <f t="shared" si="7"/>
        <v>276.9</v>
      </c>
      <c r="J91" s="387"/>
      <c r="K91" s="380" t="e">
        <f t="shared" si="10"/>
        <v>#REF!</v>
      </c>
      <c r="L91" s="380"/>
      <c r="M91" s="390"/>
      <c r="R91" s="401"/>
      <c r="S91" s="401"/>
      <c r="T91" s="401"/>
      <c r="U91" s="400"/>
      <c r="V91" s="401"/>
      <c r="X91" s="402"/>
    </row>
    <row r="92" s="276" customFormat="1" ht="13.5" customHeight="1" spans="1:24">
      <c r="A92" s="333" t="s">
        <v>203</v>
      </c>
      <c r="B92" s="334">
        <v>5626</v>
      </c>
      <c r="C92" s="335" t="s">
        <v>204</v>
      </c>
      <c r="D92" s="334" t="s">
        <v>202</v>
      </c>
      <c r="E92" s="336" t="e">
        <f>ROUND(#REF!*10,2)</f>
        <v>#REF!</v>
      </c>
      <c r="F92" s="337">
        <f t="shared" si="6"/>
        <v>0.96</v>
      </c>
      <c r="G92" s="338" t="e">
        <f t="shared" si="9"/>
        <v>#REF!</v>
      </c>
      <c r="H92" s="339">
        <v>0.74</v>
      </c>
      <c r="I92" s="378">
        <f t="shared" si="7"/>
        <v>0.96</v>
      </c>
      <c r="J92" s="387"/>
      <c r="K92" s="380" t="e">
        <f t="shared" si="10"/>
        <v>#REF!</v>
      </c>
      <c r="L92" s="380"/>
      <c r="M92" s="380"/>
      <c r="N92" s="276" t="e">
        <f>K92*10</f>
        <v>#REF!</v>
      </c>
      <c r="P92" s="279"/>
      <c r="R92" s="400"/>
      <c r="S92" s="401"/>
      <c r="T92" s="400"/>
      <c r="U92" s="400"/>
      <c r="V92" s="400"/>
      <c r="X92" s="402"/>
    </row>
    <row r="93" s="279" customFormat="1" ht="14.1" customHeight="1" spans="1:24">
      <c r="A93" s="333" t="s">
        <v>205</v>
      </c>
      <c r="B93" s="334" t="s">
        <v>156</v>
      </c>
      <c r="C93" s="335" t="s">
        <v>157</v>
      </c>
      <c r="D93" s="334" t="s">
        <v>69</v>
      </c>
      <c r="E93" s="336" t="e">
        <f>ROUND(#REF!,2)</f>
        <v>#REF!</v>
      </c>
      <c r="F93" s="337">
        <f t="shared" si="6"/>
        <v>16.91</v>
      </c>
      <c r="G93" s="338" t="e">
        <f t="shared" si="9"/>
        <v>#REF!</v>
      </c>
      <c r="H93" s="339">
        <f>H79</f>
        <v>13.01</v>
      </c>
      <c r="I93" s="378">
        <f t="shared" si="7"/>
        <v>16.91</v>
      </c>
      <c r="J93" s="387"/>
      <c r="K93" s="380" t="e">
        <f t="shared" si="10"/>
        <v>#REF!</v>
      </c>
      <c r="L93" s="380"/>
      <c r="M93" s="390"/>
      <c r="R93" s="401"/>
      <c r="S93" s="401"/>
      <c r="T93" s="401"/>
      <c r="U93" s="400"/>
      <c r="V93" s="401"/>
      <c r="X93" s="402"/>
    </row>
    <row r="94" s="282" customFormat="1" ht="24.75" customHeight="1" spans="1:24">
      <c r="A94" s="333" t="s">
        <v>206</v>
      </c>
      <c r="B94" s="334" t="s">
        <v>207</v>
      </c>
      <c r="C94" s="335" t="s">
        <v>208</v>
      </c>
      <c r="D94" s="334" t="s">
        <v>51</v>
      </c>
      <c r="E94" s="336" t="e">
        <f>#REF!</f>
        <v>#REF!</v>
      </c>
      <c r="F94" s="337">
        <f t="shared" si="6"/>
        <v>228.9</v>
      </c>
      <c r="G94" s="338" t="e">
        <f t="shared" si="9"/>
        <v>#REF!</v>
      </c>
      <c r="H94" s="339">
        <v>176.08</v>
      </c>
      <c r="I94" s="384">
        <f t="shared" si="7"/>
        <v>228.9</v>
      </c>
      <c r="J94" s="381"/>
      <c r="K94" s="380" t="e">
        <f t="shared" si="10"/>
        <v>#REF!</v>
      </c>
      <c r="L94" s="380"/>
      <c r="M94" s="459"/>
      <c r="P94" s="460"/>
      <c r="R94" s="400"/>
      <c r="S94" s="401"/>
      <c r="T94" s="400"/>
      <c r="U94" s="400"/>
      <c r="V94" s="466"/>
      <c r="X94" s="402"/>
    </row>
    <row r="95" s="276" customFormat="1" ht="14.1" customHeight="1" spans="1:24">
      <c r="A95" s="341">
        <v>8</v>
      </c>
      <c r="B95" s="405"/>
      <c r="C95" s="343" t="s">
        <v>209</v>
      </c>
      <c r="D95" s="344"/>
      <c r="E95" s="345"/>
      <c r="F95" s="346">
        <f t="shared" si="6"/>
        <v>0</v>
      </c>
      <c r="G95" s="347" t="e">
        <f>SUM(G96:G102)</f>
        <v>#REF!</v>
      </c>
      <c r="H95" s="348"/>
      <c r="I95" s="378">
        <f t="shared" si="7"/>
        <v>0</v>
      </c>
      <c r="J95" s="387"/>
      <c r="K95" s="380"/>
      <c r="L95" s="380"/>
      <c r="M95" s="380"/>
      <c r="P95" s="279"/>
      <c r="R95" s="400"/>
      <c r="S95" s="401"/>
      <c r="T95" s="400"/>
      <c r="U95" s="400"/>
      <c r="V95" s="400"/>
      <c r="X95" s="399"/>
    </row>
    <row r="96" s="276" customFormat="1" ht="14.1" customHeight="1" spans="1:24">
      <c r="A96" s="333" t="s">
        <v>210</v>
      </c>
      <c r="B96" s="334" t="s">
        <v>211</v>
      </c>
      <c r="C96" s="335" t="s">
        <v>212</v>
      </c>
      <c r="D96" s="334" t="s">
        <v>69</v>
      </c>
      <c r="E96" s="336" t="e">
        <f>#REF!+#REF!</f>
        <v>#REF!</v>
      </c>
      <c r="F96" s="337">
        <f t="shared" si="6"/>
        <v>40.82</v>
      </c>
      <c r="G96" s="338" t="e">
        <f t="shared" ref="G96:G102" si="11">ROUND(E96*I96,2)</f>
        <v>#REF!</v>
      </c>
      <c r="H96" s="339">
        <v>31.4</v>
      </c>
      <c r="I96" s="378">
        <f t="shared" si="7"/>
        <v>40.82</v>
      </c>
      <c r="J96" s="387"/>
      <c r="K96" s="380"/>
      <c r="L96" s="380"/>
      <c r="M96" s="380"/>
      <c r="P96" s="279"/>
      <c r="R96" s="400"/>
      <c r="S96" s="401"/>
      <c r="T96" s="400"/>
      <c r="U96" s="400"/>
      <c r="V96" s="400"/>
      <c r="X96" s="402"/>
    </row>
    <row r="97" s="276" customFormat="1" ht="14.1" customHeight="1" spans="1:24">
      <c r="A97" s="333" t="s">
        <v>213</v>
      </c>
      <c r="B97" s="334" t="s">
        <v>214</v>
      </c>
      <c r="C97" s="335" t="s">
        <v>215</v>
      </c>
      <c r="D97" s="334" t="s">
        <v>42</v>
      </c>
      <c r="E97" s="336" t="e">
        <f>#REF!</f>
        <v>#REF!</v>
      </c>
      <c r="F97" s="337">
        <f t="shared" si="6"/>
        <v>7.35</v>
      </c>
      <c r="G97" s="338" t="e">
        <f t="shared" si="11"/>
        <v>#REF!</v>
      </c>
      <c r="H97" s="339">
        <v>5.65</v>
      </c>
      <c r="I97" s="378">
        <f t="shared" si="7"/>
        <v>7.35</v>
      </c>
      <c r="J97" s="387"/>
      <c r="K97" s="380"/>
      <c r="L97" s="380"/>
      <c r="M97" s="380"/>
      <c r="N97" s="392"/>
      <c r="P97" s="279"/>
      <c r="R97" s="400"/>
      <c r="S97" s="401"/>
      <c r="T97" s="400"/>
      <c r="U97" s="400"/>
      <c r="V97" s="400"/>
      <c r="X97" s="402"/>
    </row>
    <row r="98" s="276" customFormat="1" ht="14.1" customHeight="1" spans="1:24">
      <c r="A98" s="333" t="s">
        <v>216</v>
      </c>
      <c r="B98" s="334" t="s">
        <v>217</v>
      </c>
      <c r="C98" s="335" t="s">
        <v>218</v>
      </c>
      <c r="D98" s="334" t="s">
        <v>69</v>
      </c>
      <c r="E98" s="336" t="e">
        <f>#REF!</f>
        <v>#REF!</v>
      </c>
      <c r="F98" s="337">
        <f t="shared" si="6"/>
        <v>42.08</v>
      </c>
      <c r="G98" s="338" t="e">
        <f t="shared" si="11"/>
        <v>#REF!</v>
      </c>
      <c r="H98" s="339">
        <v>32.37</v>
      </c>
      <c r="I98" s="378">
        <f t="shared" si="7"/>
        <v>42.08</v>
      </c>
      <c r="J98" s="387"/>
      <c r="K98" s="380"/>
      <c r="L98" s="380"/>
      <c r="M98" s="380"/>
      <c r="P98" s="279"/>
      <c r="R98" s="400"/>
      <c r="S98" s="401"/>
      <c r="T98" s="400"/>
      <c r="U98" s="400"/>
      <c r="V98" s="400"/>
      <c r="X98" s="402"/>
    </row>
    <row r="99" s="276" customFormat="1" ht="14.1" customHeight="1" spans="1:24">
      <c r="A99" s="333" t="s">
        <v>219</v>
      </c>
      <c r="B99" s="334">
        <v>5719</v>
      </c>
      <c r="C99" s="335" t="s">
        <v>220</v>
      </c>
      <c r="D99" s="334" t="s">
        <v>75</v>
      </c>
      <c r="E99" s="336" t="e">
        <f>#REF!</f>
        <v>#REF!</v>
      </c>
      <c r="F99" s="337">
        <f t="shared" si="6"/>
        <v>31.21</v>
      </c>
      <c r="G99" s="338" t="e">
        <f t="shared" si="11"/>
        <v>#REF!</v>
      </c>
      <c r="H99" s="339">
        <v>24.01</v>
      </c>
      <c r="I99" s="378">
        <f t="shared" si="7"/>
        <v>31.21</v>
      </c>
      <c r="J99" s="387"/>
      <c r="K99" s="380"/>
      <c r="L99" s="380"/>
      <c r="M99" s="380"/>
      <c r="P99" s="279"/>
      <c r="R99" s="400"/>
      <c r="S99" s="401"/>
      <c r="T99" s="400"/>
      <c r="U99" s="400"/>
      <c r="V99" s="400"/>
      <c r="X99" s="402"/>
    </row>
    <row r="100" s="276" customFormat="1" ht="14.1" customHeight="1" spans="1:24">
      <c r="A100" s="333" t="s">
        <v>221</v>
      </c>
      <c r="B100" s="334" t="s">
        <v>222</v>
      </c>
      <c r="C100" s="335" t="s">
        <v>223</v>
      </c>
      <c r="D100" s="334" t="s">
        <v>42</v>
      </c>
      <c r="E100" s="336" t="e">
        <f>#REF!</f>
        <v>#REF!</v>
      </c>
      <c r="F100" s="337">
        <f t="shared" si="6"/>
        <v>43.32</v>
      </c>
      <c r="G100" s="338" t="e">
        <f t="shared" si="11"/>
        <v>#REF!</v>
      </c>
      <c r="H100" s="339">
        <v>33.32</v>
      </c>
      <c r="I100" s="378">
        <f t="shared" si="7"/>
        <v>43.32</v>
      </c>
      <c r="J100" s="387"/>
      <c r="K100" s="380"/>
      <c r="L100" s="380"/>
      <c r="M100" s="380"/>
      <c r="P100" s="279"/>
      <c r="R100" s="400"/>
      <c r="S100" s="401"/>
      <c r="T100" s="400"/>
      <c r="U100" s="400"/>
      <c r="V100" s="400"/>
      <c r="X100" s="402"/>
    </row>
    <row r="101" s="276" customFormat="1" ht="14.1" customHeight="1" spans="1:24">
      <c r="A101" s="333" t="s">
        <v>224</v>
      </c>
      <c r="B101" s="334" t="s">
        <v>225</v>
      </c>
      <c r="C101" s="335" t="s">
        <v>226</v>
      </c>
      <c r="D101" s="334" t="s">
        <v>42</v>
      </c>
      <c r="E101" s="336" t="e">
        <f>E100</f>
        <v>#REF!</v>
      </c>
      <c r="F101" s="337">
        <f t="shared" si="6"/>
        <v>34.83</v>
      </c>
      <c r="G101" s="338" t="e">
        <f t="shared" si="11"/>
        <v>#REF!</v>
      </c>
      <c r="H101" s="339">
        <v>26.79</v>
      </c>
      <c r="I101" s="378">
        <f t="shared" si="7"/>
        <v>34.83</v>
      </c>
      <c r="J101" s="387"/>
      <c r="K101" s="380"/>
      <c r="L101" s="380"/>
      <c r="M101" s="380"/>
      <c r="P101" s="279"/>
      <c r="R101" s="400"/>
      <c r="S101" s="401"/>
      <c r="T101" s="400"/>
      <c r="U101" s="400"/>
      <c r="V101" s="400"/>
      <c r="X101" s="402"/>
    </row>
    <row r="102" s="280" customFormat="1" ht="14.1" customHeight="1" spans="1:24">
      <c r="A102" s="333" t="s">
        <v>227</v>
      </c>
      <c r="B102" s="334">
        <v>9537</v>
      </c>
      <c r="C102" s="335" t="s">
        <v>228</v>
      </c>
      <c r="D102" s="334" t="s">
        <v>105</v>
      </c>
      <c r="E102" s="336" t="e">
        <f>#REF!</f>
        <v>#REF!</v>
      </c>
      <c r="F102" s="337">
        <f t="shared" si="6"/>
        <v>1.4</v>
      </c>
      <c r="G102" s="338" t="e">
        <f t="shared" si="11"/>
        <v>#REF!</v>
      </c>
      <c r="H102" s="339">
        <v>1.08</v>
      </c>
      <c r="I102" s="378">
        <f t="shared" si="7"/>
        <v>1.4</v>
      </c>
      <c r="J102" s="387"/>
      <c r="K102" s="380"/>
      <c r="L102" s="380"/>
      <c r="M102" s="380"/>
      <c r="P102" s="455"/>
      <c r="R102" s="400"/>
      <c r="S102" s="401"/>
      <c r="T102" s="400"/>
      <c r="U102" s="400"/>
      <c r="V102" s="400"/>
      <c r="W102" s="276"/>
      <c r="X102" s="402"/>
    </row>
    <row r="103" s="276" customFormat="1" ht="15" customHeight="1" spans="1:22">
      <c r="A103" s="406"/>
      <c r="B103" s="407"/>
      <c r="C103" s="408"/>
      <c r="D103" s="409"/>
      <c r="E103" s="410"/>
      <c r="F103" s="411"/>
      <c r="G103" s="412"/>
      <c r="H103" s="413"/>
      <c r="I103" s="378"/>
      <c r="J103" s="387"/>
      <c r="K103" s="380"/>
      <c r="L103" s="380"/>
      <c r="M103" s="380"/>
      <c r="S103" s="279"/>
      <c r="V103" s="400"/>
    </row>
    <row r="104" s="283" customFormat="1" ht="15" customHeight="1" spans="1:24">
      <c r="A104" s="414"/>
      <c r="B104" s="415"/>
      <c r="C104" s="416" t="s">
        <v>229</v>
      </c>
      <c r="D104" s="417"/>
      <c r="E104" s="418"/>
      <c r="F104" s="419" t="s">
        <v>230</v>
      </c>
      <c r="G104" s="419" t="e">
        <f>G12+G20+G22+G28+G35+G71+G80+G95</f>
        <v>#REF!</v>
      </c>
      <c r="H104" s="420" t="e">
        <f>G12+G20+G22+G28+G35+G71+G80+G95</f>
        <v>#REF!</v>
      </c>
      <c r="I104" s="461" t="e">
        <f>SUM(G35,#REF!)</f>
        <v>#REF!</v>
      </c>
      <c r="J104" s="462"/>
      <c r="P104" s="463"/>
      <c r="Q104" s="463"/>
      <c r="R104" s="463"/>
      <c r="S104" s="467"/>
      <c r="T104" s="463"/>
      <c r="U104" s="463"/>
      <c r="V104" s="463"/>
      <c r="W104" s="463"/>
      <c r="X104" s="463"/>
    </row>
    <row r="105" s="276" customFormat="1" ht="24" customHeight="1" spans="1:19">
      <c r="A105" s="421"/>
      <c r="B105" s="392"/>
      <c r="D105" s="422"/>
      <c r="F105" s="423" t="s">
        <v>231</v>
      </c>
      <c r="G105" s="380"/>
      <c r="H105" s="380"/>
      <c r="I105" s="380"/>
      <c r="J105" s="380"/>
      <c r="K105" s="380"/>
      <c r="L105" s="380"/>
      <c r="M105" s="380"/>
      <c r="S105" s="279"/>
    </row>
    <row r="106" s="276" customFormat="1" ht="14.1" customHeight="1" spans="1:19">
      <c r="A106" s="421"/>
      <c r="B106" s="424"/>
      <c r="C106" s="425"/>
      <c r="D106" s="422"/>
      <c r="E106" s="380"/>
      <c r="F106" s="380"/>
      <c r="G106" s="380">
        <v>5070170.34</v>
      </c>
      <c r="H106" s="380"/>
      <c r="J106" s="380"/>
      <c r="K106" s="380"/>
      <c r="L106" s="380"/>
      <c r="M106" s="380"/>
      <c r="S106" s="279"/>
    </row>
    <row r="107" s="276" customFormat="1" ht="14.1" customHeight="1" spans="1:19">
      <c r="A107" s="421"/>
      <c r="B107" s="392"/>
      <c r="C107" s="425"/>
      <c r="D107" s="422"/>
      <c r="E107" s="380"/>
      <c r="F107" s="380"/>
      <c r="G107" s="380" t="e">
        <f>G104-G106</f>
        <v>#REF!</v>
      </c>
      <c r="H107" s="380"/>
      <c r="J107" s="380"/>
      <c r="K107" s="380"/>
      <c r="L107" s="380"/>
      <c r="M107" s="380"/>
      <c r="S107" s="279"/>
    </row>
    <row r="108" s="276" customFormat="1" ht="14.1" customHeight="1" spans="1:19">
      <c r="A108" s="421"/>
      <c r="B108" s="392"/>
      <c r="C108" s="425"/>
      <c r="D108" s="422"/>
      <c r="E108" s="380"/>
      <c r="F108" s="380"/>
      <c r="G108" s="380"/>
      <c r="H108" s="380"/>
      <c r="J108" s="380"/>
      <c r="K108" s="380"/>
      <c r="L108" s="380"/>
      <c r="M108" s="380"/>
      <c r="S108" s="279"/>
    </row>
    <row r="109" s="276" customFormat="1" ht="14.1" customHeight="1" spans="1:19">
      <c r="A109" s="421"/>
      <c r="B109" s="392"/>
      <c r="C109" s="425"/>
      <c r="D109" s="422"/>
      <c r="E109" s="380"/>
      <c r="F109" s="380"/>
      <c r="G109" s="380">
        <v>4677030.24</v>
      </c>
      <c r="H109" s="380"/>
      <c r="J109" s="380"/>
      <c r="K109" s="380"/>
      <c r="L109" s="380"/>
      <c r="M109" s="380"/>
      <c r="S109" s="279"/>
    </row>
    <row r="110" s="276" customFormat="1" ht="14.1" customHeight="1" spans="1:19">
      <c r="A110" s="421"/>
      <c r="B110" s="392"/>
      <c r="C110" s="425"/>
      <c r="D110" s="422"/>
      <c r="E110" s="380"/>
      <c r="F110" s="380"/>
      <c r="G110" s="380" t="e">
        <f>G111-H104</f>
        <v>#REF!</v>
      </c>
      <c r="H110" s="380"/>
      <c r="I110" s="380"/>
      <c r="J110" s="380"/>
      <c r="K110" s="380"/>
      <c r="L110" s="380"/>
      <c r="M110" s="380"/>
      <c r="S110" s="279"/>
    </row>
    <row r="111" s="276" customFormat="1" ht="14.1" customHeight="1" spans="1:19">
      <c r="A111" s="421"/>
      <c r="B111" s="392"/>
      <c r="C111" s="425"/>
      <c r="D111" s="422"/>
      <c r="E111" s="380"/>
      <c r="F111" s="380"/>
      <c r="G111" s="380">
        <f>5015016.28</f>
        <v>5015016.28</v>
      </c>
      <c r="H111" s="380"/>
      <c r="I111" s="380"/>
      <c r="J111" s="380"/>
      <c r="K111" s="380"/>
      <c r="L111" s="380"/>
      <c r="M111" s="380"/>
      <c r="S111" s="279"/>
    </row>
    <row r="112" s="276" customFormat="1" ht="14.1" customHeight="1" spans="1:19">
      <c r="A112" s="421"/>
      <c r="B112" s="392"/>
      <c r="C112" s="425"/>
      <c r="D112" s="422"/>
      <c r="E112" s="380"/>
      <c r="F112" s="380"/>
      <c r="G112" s="380"/>
      <c r="H112" s="380"/>
      <c r="I112" s="380"/>
      <c r="J112" s="380"/>
      <c r="K112" s="380"/>
      <c r="L112" s="380"/>
      <c r="M112" s="380"/>
      <c r="S112" s="279"/>
    </row>
    <row r="113" s="276" customFormat="1" ht="14.1" customHeight="1" spans="1:19">
      <c r="A113" s="421"/>
      <c r="B113" s="392"/>
      <c r="C113" s="425"/>
      <c r="D113" s="422"/>
      <c r="E113" s="380"/>
      <c r="F113" s="380"/>
      <c r="G113" s="380"/>
      <c r="H113" s="380"/>
      <c r="I113" s="380"/>
      <c r="J113" s="380"/>
      <c r="K113" s="380"/>
      <c r="L113" s="380"/>
      <c r="M113" s="380"/>
      <c r="S113" s="279"/>
    </row>
    <row r="114" s="276" customFormat="1" ht="14.1" customHeight="1" spans="1:19">
      <c r="A114" s="421"/>
      <c r="B114" s="392"/>
      <c r="C114" s="425"/>
      <c r="D114" s="422"/>
      <c r="E114" s="380"/>
      <c r="F114" s="380"/>
      <c r="G114" s="380"/>
      <c r="H114" s="380"/>
      <c r="I114" s="380"/>
      <c r="J114" s="380"/>
      <c r="K114" s="380"/>
      <c r="L114" s="380"/>
      <c r="M114" s="380"/>
      <c r="S114" s="279"/>
    </row>
    <row r="115" s="276" customFormat="1" ht="14.1" customHeight="1" spans="1:19">
      <c r="A115" s="421"/>
      <c r="B115" s="392"/>
      <c r="C115" s="425"/>
      <c r="D115" s="422"/>
      <c r="E115" s="380"/>
      <c r="F115" s="380"/>
      <c r="G115" s="380"/>
      <c r="H115" s="380"/>
      <c r="I115" s="380"/>
      <c r="J115" s="380"/>
      <c r="K115" s="380"/>
      <c r="L115" s="380"/>
      <c r="M115" s="380"/>
      <c r="S115" s="279"/>
    </row>
    <row r="116" s="276" customFormat="1" ht="14.1" customHeight="1" spans="1:19">
      <c r="A116" s="421"/>
      <c r="B116" s="392"/>
      <c r="C116" s="425"/>
      <c r="D116" s="422"/>
      <c r="E116" s="380"/>
      <c r="F116" s="380"/>
      <c r="G116" s="380"/>
      <c r="H116" s="380"/>
      <c r="I116" s="380"/>
      <c r="J116" s="380"/>
      <c r="K116" s="380"/>
      <c r="L116" s="380"/>
      <c r="M116" s="380"/>
      <c r="S116" s="279"/>
    </row>
    <row r="117" s="276" customFormat="1" ht="14.1" customHeight="1" spans="1:19">
      <c r="A117" s="421"/>
      <c r="B117" s="392"/>
      <c r="C117" s="425"/>
      <c r="D117" s="422"/>
      <c r="E117" s="380"/>
      <c r="F117" s="380"/>
      <c r="G117" s="380"/>
      <c r="H117" s="380"/>
      <c r="I117" s="380"/>
      <c r="J117" s="380"/>
      <c r="K117" s="380"/>
      <c r="L117" s="380"/>
      <c r="M117" s="380"/>
      <c r="S117" s="279"/>
    </row>
    <row r="118" s="276" customFormat="1" ht="14.1" customHeight="1" spans="1:19">
      <c r="A118" s="421"/>
      <c r="B118" s="392"/>
      <c r="C118" s="425"/>
      <c r="D118" s="422"/>
      <c r="E118" s="380"/>
      <c r="F118" s="380"/>
      <c r="G118" s="380"/>
      <c r="H118" s="380"/>
      <c r="I118" s="380"/>
      <c r="J118" s="380"/>
      <c r="K118" s="380"/>
      <c r="L118" s="380"/>
      <c r="M118" s="380"/>
      <c r="S118" s="279"/>
    </row>
    <row r="119" s="276" customFormat="1" ht="14.1" customHeight="1" spans="1:19">
      <c r="A119" s="421"/>
      <c r="B119" s="392"/>
      <c r="C119" s="425"/>
      <c r="D119" s="422"/>
      <c r="E119" s="380"/>
      <c r="F119" s="380"/>
      <c r="G119" s="380"/>
      <c r="H119" s="380"/>
      <c r="I119" s="380"/>
      <c r="J119" s="380"/>
      <c r="K119" s="380"/>
      <c r="L119" s="380"/>
      <c r="M119" s="380"/>
      <c r="S119" s="279"/>
    </row>
    <row r="120" s="284" customFormat="1" ht="14.1" customHeight="1" spans="1:19">
      <c r="A120" s="421"/>
      <c r="B120" s="426"/>
      <c r="C120" s="427"/>
      <c r="D120" s="428"/>
      <c r="E120" s="429"/>
      <c r="F120" s="429"/>
      <c r="G120" s="429"/>
      <c r="H120" s="429"/>
      <c r="I120" s="464"/>
      <c r="J120" s="429"/>
      <c r="K120" s="429"/>
      <c r="L120" s="429"/>
      <c r="M120" s="429"/>
      <c r="S120" s="468"/>
    </row>
    <row r="121" s="285" customFormat="1" ht="14.1" customHeight="1" spans="1:24">
      <c r="A121" s="430"/>
      <c r="B121" s="431"/>
      <c r="C121" s="432"/>
      <c r="D121" s="433"/>
      <c r="E121" s="434"/>
      <c r="F121" s="434"/>
      <c r="G121" s="435"/>
      <c r="H121" s="434"/>
      <c r="I121" s="434"/>
      <c r="J121" s="435"/>
      <c r="K121" s="435"/>
      <c r="L121" s="435"/>
      <c r="M121" s="435"/>
      <c r="P121" s="284"/>
      <c r="Q121" s="284"/>
      <c r="R121" s="284"/>
      <c r="S121" s="468"/>
      <c r="T121" s="284"/>
      <c r="U121" s="284"/>
      <c r="V121" s="284"/>
      <c r="W121" s="284"/>
      <c r="X121" s="284"/>
    </row>
    <row r="122" s="286" customFormat="1" ht="14.1" customHeight="1" spans="1:24">
      <c r="A122" s="436"/>
      <c r="B122" s="437"/>
      <c r="C122" s="438"/>
      <c r="D122" s="439"/>
      <c r="E122" s="440"/>
      <c r="F122" s="440"/>
      <c r="G122" s="441"/>
      <c r="H122" s="440"/>
      <c r="I122" s="440"/>
      <c r="J122" s="441"/>
      <c r="K122" s="441"/>
      <c r="L122" s="441"/>
      <c r="M122" s="441"/>
      <c r="P122" s="284"/>
      <c r="Q122" s="284"/>
      <c r="R122" s="284"/>
      <c r="S122" s="468"/>
      <c r="T122" s="284"/>
      <c r="U122" s="284"/>
      <c r="V122" s="284"/>
      <c r="W122" s="284"/>
      <c r="X122" s="284"/>
    </row>
    <row r="123" s="284" customFormat="1" ht="14.1" customHeight="1" spans="1:19">
      <c r="A123" s="442"/>
      <c r="B123" s="443"/>
      <c r="C123" s="427"/>
      <c r="D123" s="444"/>
      <c r="E123" s="429"/>
      <c r="F123" s="429"/>
      <c r="G123" s="445"/>
      <c r="H123" s="429"/>
      <c r="I123" s="429"/>
      <c r="J123" s="445"/>
      <c r="K123" s="446"/>
      <c r="L123" s="446"/>
      <c r="M123" s="446"/>
      <c r="S123" s="468"/>
    </row>
    <row r="124" s="284" customFormat="1" ht="14.1" customHeight="1" spans="1:19">
      <c r="A124" s="442"/>
      <c r="B124" s="443"/>
      <c r="C124" s="427"/>
      <c r="D124" s="444"/>
      <c r="E124" s="429"/>
      <c r="F124" s="429"/>
      <c r="G124" s="446"/>
      <c r="H124" s="429"/>
      <c r="I124" s="429"/>
      <c r="J124" s="446"/>
      <c r="K124" s="446"/>
      <c r="L124" s="446"/>
      <c r="M124" s="446"/>
      <c r="S124" s="468"/>
    </row>
    <row r="125" s="284" customFormat="1" ht="14.1" customHeight="1" spans="1:19">
      <c r="A125" s="442"/>
      <c r="B125" s="443"/>
      <c r="C125" s="427"/>
      <c r="D125" s="444"/>
      <c r="E125" s="429"/>
      <c r="F125" s="429"/>
      <c r="G125" s="446"/>
      <c r="H125" s="429"/>
      <c r="I125" s="429"/>
      <c r="J125" s="446"/>
      <c r="K125" s="446"/>
      <c r="L125" s="446"/>
      <c r="M125" s="446"/>
      <c r="S125" s="468"/>
    </row>
    <row r="126" s="284" customFormat="1" ht="14.1" customHeight="1" spans="1:19">
      <c r="A126" s="442"/>
      <c r="B126" s="443"/>
      <c r="C126" s="427"/>
      <c r="D126" s="444"/>
      <c r="E126" s="429"/>
      <c r="F126" s="429"/>
      <c r="G126" s="446"/>
      <c r="H126" s="429"/>
      <c r="I126" s="429"/>
      <c r="J126" s="446"/>
      <c r="K126" s="446"/>
      <c r="L126" s="446"/>
      <c r="M126" s="446"/>
      <c r="S126" s="468"/>
    </row>
    <row r="127" s="284" customFormat="1" ht="14.1" customHeight="1" spans="1:19">
      <c r="A127" s="442"/>
      <c r="B127" s="443"/>
      <c r="C127" s="427"/>
      <c r="D127" s="444"/>
      <c r="E127" s="429"/>
      <c r="F127" s="429"/>
      <c r="G127" s="446"/>
      <c r="H127" s="429"/>
      <c r="I127" s="429"/>
      <c r="J127" s="446"/>
      <c r="K127" s="446"/>
      <c r="L127" s="446"/>
      <c r="M127" s="446"/>
      <c r="S127" s="468"/>
    </row>
    <row r="128" s="287" customFormat="1" ht="15" customHeight="1" spans="1:19">
      <c r="A128" s="447"/>
      <c r="B128" s="448"/>
      <c r="C128" s="449"/>
      <c r="D128" s="450"/>
      <c r="E128" s="451"/>
      <c r="F128" s="451"/>
      <c r="G128" s="452"/>
      <c r="H128" s="451"/>
      <c r="I128" s="451"/>
      <c r="J128" s="452"/>
      <c r="K128" s="452"/>
      <c r="L128" s="452"/>
      <c r="M128" s="452"/>
      <c r="S128" s="469"/>
    </row>
    <row r="129" s="287" customFormat="1" ht="15" customHeight="1" spans="1:19">
      <c r="A129" s="447"/>
      <c r="B129" s="448"/>
      <c r="C129" s="449"/>
      <c r="D129" s="450"/>
      <c r="E129" s="451"/>
      <c r="F129" s="451"/>
      <c r="G129" s="452"/>
      <c r="H129" s="451"/>
      <c r="I129" s="451"/>
      <c r="J129" s="452"/>
      <c r="K129" s="452"/>
      <c r="L129" s="452"/>
      <c r="M129" s="452"/>
      <c r="S129" s="469"/>
    </row>
    <row r="130" s="287" customFormat="1" ht="15" customHeight="1" spans="1:19">
      <c r="A130" s="447"/>
      <c r="B130" s="448"/>
      <c r="C130" s="449"/>
      <c r="D130" s="450"/>
      <c r="E130" s="451"/>
      <c r="F130" s="451"/>
      <c r="G130" s="452"/>
      <c r="H130" s="451"/>
      <c r="I130" s="451"/>
      <c r="J130" s="452"/>
      <c r="K130" s="452"/>
      <c r="L130" s="452"/>
      <c r="M130" s="452"/>
      <c r="S130" s="469"/>
    </row>
    <row r="131" s="287" customFormat="1" ht="15" customHeight="1" spans="1:19">
      <c r="A131" s="447"/>
      <c r="B131" s="448"/>
      <c r="C131" s="449"/>
      <c r="D131" s="450"/>
      <c r="E131" s="451"/>
      <c r="F131" s="451"/>
      <c r="G131" s="452"/>
      <c r="H131" s="451"/>
      <c r="I131" s="451"/>
      <c r="J131" s="452"/>
      <c r="K131" s="452"/>
      <c r="L131" s="452"/>
      <c r="M131" s="452"/>
      <c r="S131" s="469"/>
    </row>
    <row r="132" s="287" customFormat="1" ht="15" customHeight="1" spans="1:19">
      <c r="A132" s="447"/>
      <c r="B132" s="448"/>
      <c r="C132" s="449"/>
      <c r="D132" s="450"/>
      <c r="E132" s="451"/>
      <c r="F132" s="451"/>
      <c r="G132" s="452"/>
      <c r="H132" s="451"/>
      <c r="I132" s="451"/>
      <c r="J132" s="452"/>
      <c r="K132" s="452"/>
      <c r="L132" s="452"/>
      <c r="M132" s="452"/>
      <c r="S132" s="469"/>
    </row>
    <row r="133" s="287" customFormat="1" ht="15" customHeight="1" spans="1:19">
      <c r="A133" s="447"/>
      <c r="B133" s="448"/>
      <c r="C133" s="449"/>
      <c r="D133" s="450"/>
      <c r="E133" s="451"/>
      <c r="F133" s="451"/>
      <c r="G133" s="452"/>
      <c r="H133" s="451"/>
      <c r="I133" s="451"/>
      <c r="J133" s="452"/>
      <c r="K133" s="452"/>
      <c r="L133" s="452"/>
      <c r="M133" s="452"/>
      <c r="S133" s="469"/>
    </row>
    <row r="134" s="287" customFormat="1" ht="15" customHeight="1" spans="1:19">
      <c r="A134" s="447"/>
      <c r="B134" s="448"/>
      <c r="C134" s="449"/>
      <c r="D134" s="450"/>
      <c r="E134" s="451"/>
      <c r="F134" s="451"/>
      <c r="G134" s="452"/>
      <c r="H134" s="451"/>
      <c r="I134" s="451"/>
      <c r="J134" s="452"/>
      <c r="K134" s="452"/>
      <c r="L134" s="452"/>
      <c r="M134" s="452"/>
      <c r="S134" s="469"/>
    </row>
    <row r="135" s="287" customFormat="1" ht="12.95" customHeight="1" spans="1:19">
      <c r="A135" s="447"/>
      <c r="B135" s="470"/>
      <c r="C135" s="449"/>
      <c r="D135" s="322"/>
      <c r="E135" s="451"/>
      <c r="F135" s="451"/>
      <c r="G135" s="451"/>
      <c r="H135" s="451"/>
      <c r="I135" s="451"/>
      <c r="J135" s="451"/>
      <c r="K135" s="451"/>
      <c r="L135" s="451"/>
      <c r="M135" s="451"/>
      <c r="S135" s="469"/>
    </row>
    <row r="136" s="287" customFormat="1" ht="12.95" customHeight="1" spans="1:19">
      <c r="A136" s="447"/>
      <c r="B136" s="448"/>
      <c r="C136" s="449"/>
      <c r="D136" s="449"/>
      <c r="E136" s="451"/>
      <c r="F136" s="451"/>
      <c r="G136" s="452"/>
      <c r="H136" s="451"/>
      <c r="I136" s="451"/>
      <c r="J136" s="452"/>
      <c r="K136" s="452"/>
      <c r="L136" s="452"/>
      <c r="M136" s="452"/>
      <c r="S136" s="469"/>
    </row>
    <row r="137" s="287" customFormat="1" ht="12.95" customHeight="1" spans="1:19">
      <c r="A137" s="471"/>
      <c r="B137" s="448"/>
      <c r="C137" s="472"/>
      <c r="D137" s="450"/>
      <c r="E137" s="451"/>
      <c r="F137" s="451"/>
      <c r="G137" s="452"/>
      <c r="H137" s="451"/>
      <c r="I137" s="451"/>
      <c r="J137" s="452"/>
      <c r="K137" s="452"/>
      <c r="L137" s="452"/>
      <c r="M137" s="452"/>
      <c r="S137" s="469"/>
    </row>
    <row r="138" s="287" customFormat="1" ht="12.95" customHeight="1" spans="1:19">
      <c r="A138" s="471"/>
      <c r="B138" s="448"/>
      <c r="C138" s="449"/>
      <c r="D138" s="449"/>
      <c r="E138" s="451"/>
      <c r="F138" s="451"/>
      <c r="G138" s="452"/>
      <c r="H138" s="451"/>
      <c r="I138" s="451"/>
      <c r="J138" s="452"/>
      <c r="K138" s="452"/>
      <c r="L138" s="452"/>
      <c r="M138" s="452"/>
      <c r="S138" s="469"/>
    </row>
    <row r="139" s="287" customFormat="1" ht="12.95" customHeight="1" spans="1:19">
      <c r="A139" s="471"/>
      <c r="B139" s="448"/>
      <c r="C139" s="449"/>
      <c r="D139" s="449"/>
      <c r="E139" s="451"/>
      <c r="F139" s="451"/>
      <c r="G139" s="452"/>
      <c r="H139" s="451"/>
      <c r="I139" s="451"/>
      <c r="J139" s="452"/>
      <c r="K139" s="452"/>
      <c r="L139" s="452"/>
      <c r="M139" s="452"/>
      <c r="S139" s="469"/>
    </row>
    <row r="140" s="287" customFormat="1" ht="12.95" customHeight="1" spans="1:19">
      <c r="A140" s="471"/>
      <c r="B140" s="448"/>
      <c r="C140" s="449"/>
      <c r="D140" s="449"/>
      <c r="E140" s="451"/>
      <c r="F140" s="451"/>
      <c r="G140" s="452"/>
      <c r="H140" s="451"/>
      <c r="I140" s="451"/>
      <c r="J140" s="452"/>
      <c r="K140" s="452"/>
      <c r="L140" s="452"/>
      <c r="M140" s="452"/>
      <c r="S140" s="469"/>
    </row>
    <row r="141" s="287" customFormat="1" ht="12.95" customHeight="1" spans="1:19">
      <c r="A141" s="471"/>
      <c r="B141" s="448"/>
      <c r="C141" s="449"/>
      <c r="D141" s="449"/>
      <c r="E141" s="451"/>
      <c r="F141" s="451"/>
      <c r="G141" s="452"/>
      <c r="H141" s="451"/>
      <c r="I141" s="451"/>
      <c r="J141" s="452"/>
      <c r="K141" s="452"/>
      <c r="L141" s="452"/>
      <c r="M141" s="452"/>
      <c r="S141" s="469"/>
    </row>
    <row r="142" s="287" customFormat="1" ht="12.95" customHeight="1" spans="1:19">
      <c r="A142" s="471"/>
      <c r="B142" s="448"/>
      <c r="C142" s="449"/>
      <c r="D142" s="449"/>
      <c r="E142" s="451"/>
      <c r="F142" s="451"/>
      <c r="G142" s="452"/>
      <c r="H142" s="451"/>
      <c r="I142" s="451"/>
      <c r="J142" s="452"/>
      <c r="K142" s="452"/>
      <c r="L142" s="452"/>
      <c r="M142" s="452"/>
      <c r="S142" s="469"/>
    </row>
    <row r="143" s="287" customFormat="1" spans="2:19">
      <c r="B143" s="470"/>
      <c r="E143" s="451"/>
      <c r="F143" s="451"/>
      <c r="G143" s="451"/>
      <c r="H143" s="451"/>
      <c r="I143" s="451"/>
      <c r="J143" s="451"/>
      <c r="K143" s="451"/>
      <c r="L143" s="451"/>
      <c r="M143" s="451"/>
      <c r="S143" s="469"/>
    </row>
    <row r="144" s="287" customFormat="1" spans="2:19">
      <c r="B144" s="470"/>
      <c r="E144" s="451"/>
      <c r="F144" s="451"/>
      <c r="G144" s="451"/>
      <c r="H144" s="451"/>
      <c r="I144" s="451"/>
      <c r="J144" s="451"/>
      <c r="K144" s="451"/>
      <c r="L144" s="451"/>
      <c r="M144" s="451"/>
      <c r="S144" s="469"/>
    </row>
    <row r="145" s="287" customFormat="1" spans="2:19">
      <c r="B145" s="470"/>
      <c r="E145" s="451"/>
      <c r="F145" s="451"/>
      <c r="G145" s="451"/>
      <c r="H145" s="451"/>
      <c r="I145" s="451"/>
      <c r="J145" s="451"/>
      <c r="K145" s="451"/>
      <c r="L145" s="451"/>
      <c r="M145" s="451"/>
      <c r="S145" s="469"/>
    </row>
    <row r="146" s="287" customFormat="1" spans="2:19">
      <c r="B146" s="470"/>
      <c r="E146" s="451"/>
      <c r="F146" s="451"/>
      <c r="G146" s="451"/>
      <c r="H146" s="451"/>
      <c r="I146" s="451"/>
      <c r="J146" s="451"/>
      <c r="K146" s="451"/>
      <c r="L146" s="451"/>
      <c r="M146" s="451"/>
      <c r="S146" s="469"/>
    </row>
    <row r="147" s="287" customFormat="1" spans="2:19">
      <c r="B147" s="470"/>
      <c r="E147" s="451"/>
      <c r="F147" s="451"/>
      <c r="G147" s="451"/>
      <c r="H147" s="451"/>
      <c r="I147" s="451"/>
      <c r="J147" s="451"/>
      <c r="K147" s="451"/>
      <c r="L147" s="451"/>
      <c r="M147" s="451"/>
      <c r="S147" s="469"/>
    </row>
    <row r="148" s="287" customFormat="1" spans="2:19">
      <c r="B148" s="470"/>
      <c r="E148" s="451"/>
      <c r="F148" s="451"/>
      <c r="G148" s="451"/>
      <c r="H148" s="451"/>
      <c r="I148" s="451"/>
      <c r="J148" s="451"/>
      <c r="K148" s="451"/>
      <c r="L148" s="451"/>
      <c r="M148" s="451"/>
      <c r="S148" s="469"/>
    </row>
    <row r="149" s="287" customFormat="1" spans="2:19">
      <c r="B149" s="470"/>
      <c r="E149" s="451"/>
      <c r="F149" s="451"/>
      <c r="G149" s="451"/>
      <c r="H149" s="451"/>
      <c r="I149" s="451"/>
      <c r="J149" s="451"/>
      <c r="K149" s="451"/>
      <c r="L149" s="451"/>
      <c r="M149" s="451"/>
      <c r="S149" s="469"/>
    </row>
    <row r="150" s="287" customFormat="1" spans="2:19">
      <c r="B150" s="470"/>
      <c r="E150" s="451"/>
      <c r="F150" s="451"/>
      <c r="G150" s="451"/>
      <c r="H150" s="451"/>
      <c r="I150" s="451"/>
      <c r="J150" s="451"/>
      <c r="K150" s="451"/>
      <c r="L150" s="451"/>
      <c r="M150" s="451"/>
      <c r="S150" s="469"/>
    </row>
    <row r="151" s="287" customFormat="1" spans="2:19">
      <c r="B151" s="470"/>
      <c r="E151" s="451"/>
      <c r="F151" s="451"/>
      <c r="G151" s="451"/>
      <c r="H151" s="451"/>
      <c r="I151" s="451"/>
      <c r="J151" s="451"/>
      <c r="K151" s="451"/>
      <c r="L151" s="451"/>
      <c r="M151" s="451"/>
      <c r="S151" s="469"/>
    </row>
    <row r="152" s="287" customFormat="1" spans="2:19">
      <c r="B152" s="470"/>
      <c r="E152" s="451"/>
      <c r="F152" s="451"/>
      <c r="G152" s="451"/>
      <c r="H152" s="451"/>
      <c r="I152" s="451"/>
      <c r="J152" s="451"/>
      <c r="K152" s="451"/>
      <c r="L152" s="451"/>
      <c r="M152" s="451"/>
      <c r="S152" s="469"/>
    </row>
    <row r="153" s="287" customFormat="1" spans="2:19">
      <c r="B153" s="470"/>
      <c r="E153" s="451"/>
      <c r="F153" s="451"/>
      <c r="G153" s="451"/>
      <c r="H153" s="451"/>
      <c r="I153" s="451"/>
      <c r="J153" s="451"/>
      <c r="K153" s="451"/>
      <c r="L153" s="451"/>
      <c r="M153" s="451"/>
      <c r="S153" s="469"/>
    </row>
    <row r="154" s="287" customFormat="1" spans="2:19">
      <c r="B154" s="470"/>
      <c r="E154" s="451"/>
      <c r="F154" s="451"/>
      <c r="G154" s="451"/>
      <c r="H154" s="451"/>
      <c r="I154" s="451"/>
      <c r="J154" s="451"/>
      <c r="K154" s="451"/>
      <c r="L154" s="451"/>
      <c r="M154" s="451"/>
      <c r="S154" s="469"/>
    </row>
    <row r="155" s="287" customFormat="1" spans="2:19">
      <c r="B155" s="470"/>
      <c r="E155" s="451"/>
      <c r="F155" s="451"/>
      <c r="G155" s="451"/>
      <c r="H155" s="451"/>
      <c r="I155" s="451"/>
      <c r="J155" s="451"/>
      <c r="K155" s="451"/>
      <c r="L155" s="451"/>
      <c r="M155" s="451"/>
      <c r="S155" s="469"/>
    </row>
    <row r="156" s="287" customFormat="1" spans="2:19">
      <c r="B156" s="470"/>
      <c r="E156" s="451"/>
      <c r="F156" s="451"/>
      <c r="G156" s="451"/>
      <c r="H156" s="451"/>
      <c r="I156" s="451"/>
      <c r="J156" s="451"/>
      <c r="K156" s="451"/>
      <c r="L156" s="451"/>
      <c r="M156" s="451"/>
      <c r="S156" s="469"/>
    </row>
    <row r="157" s="287" customFormat="1" spans="2:19">
      <c r="B157" s="470"/>
      <c r="C157" s="449"/>
      <c r="E157" s="451"/>
      <c r="F157" s="451"/>
      <c r="G157" s="451"/>
      <c r="H157" s="451"/>
      <c r="I157" s="451"/>
      <c r="J157" s="451"/>
      <c r="K157" s="451"/>
      <c r="L157" s="451"/>
      <c r="M157" s="451"/>
      <c r="S157" s="469"/>
    </row>
    <row r="158" s="287" customFormat="1" spans="2:19">
      <c r="B158" s="470"/>
      <c r="C158" s="449"/>
      <c r="E158" s="451"/>
      <c r="F158" s="451"/>
      <c r="G158" s="451"/>
      <c r="H158" s="451"/>
      <c r="I158" s="451"/>
      <c r="J158" s="451"/>
      <c r="K158" s="451"/>
      <c r="L158" s="451"/>
      <c r="M158" s="451"/>
      <c r="S158" s="469"/>
    </row>
    <row r="159" s="287" customFormat="1" spans="2:19">
      <c r="B159" s="470"/>
      <c r="C159" s="449"/>
      <c r="E159" s="451"/>
      <c r="F159" s="451"/>
      <c r="G159" s="451"/>
      <c r="H159" s="451"/>
      <c r="I159" s="451"/>
      <c r="J159" s="451"/>
      <c r="K159" s="451"/>
      <c r="L159" s="451"/>
      <c r="M159" s="451"/>
      <c r="S159" s="469"/>
    </row>
    <row r="160" s="287" customFormat="1" spans="2:19">
      <c r="B160" s="470"/>
      <c r="E160" s="451"/>
      <c r="F160" s="451"/>
      <c r="G160" s="451"/>
      <c r="H160" s="451"/>
      <c r="I160" s="451"/>
      <c r="J160" s="451"/>
      <c r="K160" s="451"/>
      <c r="L160" s="451"/>
      <c r="M160" s="451"/>
      <c r="S160" s="469"/>
    </row>
    <row r="161" s="287" customFormat="1" spans="2:19">
      <c r="B161" s="322"/>
      <c r="S161" s="469"/>
    </row>
    <row r="162" s="287" customFormat="1" spans="2:19">
      <c r="B162" s="322"/>
      <c r="S162" s="469"/>
    </row>
    <row r="163" s="287" customFormat="1" spans="2:19">
      <c r="B163" s="322"/>
      <c r="S163" s="469"/>
    </row>
    <row r="164" s="287" customFormat="1" spans="2:19">
      <c r="B164" s="322"/>
      <c r="S164" s="469"/>
    </row>
    <row r="165" s="287" customFormat="1" spans="2:19">
      <c r="B165" s="322"/>
      <c r="S165" s="469"/>
    </row>
    <row r="166" s="287" customFormat="1" spans="2:19">
      <c r="B166" s="322"/>
      <c r="S166" s="469"/>
    </row>
    <row r="167" s="287" customFormat="1" spans="2:19">
      <c r="B167" s="322"/>
      <c r="S167" s="469"/>
    </row>
    <row r="168" s="287" customFormat="1" spans="2:19">
      <c r="B168" s="322"/>
      <c r="S168" s="469"/>
    </row>
    <row r="169" s="287" customFormat="1" spans="2:19">
      <c r="B169" s="322"/>
      <c r="S169" s="469"/>
    </row>
    <row r="170" s="287" customFormat="1" spans="2:19">
      <c r="B170" s="322"/>
      <c r="S170" s="469"/>
    </row>
    <row r="171" s="287" customFormat="1" spans="2:19">
      <c r="B171" s="322"/>
      <c r="S171" s="469"/>
    </row>
    <row r="172" s="287" customFormat="1" spans="2:19">
      <c r="B172" s="322"/>
      <c r="S172" s="469"/>
    </row>
    <row r="173" s="287" customFormat="1" spans="2:19">
      <c r="B173" s="322"/>
      <c r="S173" s="469"/>
    </row>
    <row r="174" s="287" customFormat="1" spans="2:19">
      <c r="B174" s="322"/>
      <c r="S174" s="469"/>
    </row>
    <row r="175" s="287" customFormat="1" spans="2:19">
      <c r="B175" s="322"/>
      <c r="S175" s="469"/>
    </row>
    <row r="176" s="287" customFormat="1" spans="2:19">
      <c r="B176" s="322"/>
      <c r="S176" s="469"/>
    </row>
    <row r="177" s="287" customFormat="1" spans="2:19">
      <c r="B177" s="322"/>
      <c r="S177" s="469"/>
    </row>
    <row r="178" s="287" customFormat="1" spans="2:19">
      <c r="B178" s="322"/>
      <c r="S178" s="469"/>
    </row>
    <row r="179" s="287" customFormat="1" spans="2:19">
      <c r="B179" s="322"/>
      <c r="S179" s="469"/>
    </row>
    <row r="180" s="287" customFormat="1" spans="2:19">
      <c r="B180" s="322"/>
      <c r="S180" s="469"/>
    </row>
    <row r="181" s="287" customFormat="1" spans="2:19">
      <c r="B181" s="322"/>
      <c r="S181" s="469"/>
    </row>
    <row r="182" s="287" customFormat="1" spans="2:19">
      <c r="B182" s="322"/>
      <c r="S182" s="469"/>
    </row>
    <row r="183" s="287" customFormat="1" spans="2:19">
      <c r="B183" s="322"/>
      <c r="S183" s="469"/>
    </row>
    <row r="184" s="287" customFormat="1" spans="2:19">
      <c r="B184" s="322"/>
      <c r="S184" s="469"/>
    </row>
    <row r="185" s="287" customFormat="1" spans="2:19">
      <c r="B185" s="322"/>
      <c r="S185" s="469"/>
    </row>
    <row r="186" s="287" customFormat="1" spans="2:19">
      <c r="B186" s="322"/>
      <c r="S186" s="469"/>
    </row>
    <row r="187" s="287" customFormat="1" spans="2:19">
      <c r="B187" s="322"/>
      <c r="S187" s="469"/>
    </row>
    <row r="188" s="287" customFormat="1" spans="2:19">
      <c r="B188" s="322"/>
      <c r="S188" s="469"/>
    </row>
    <row r="189" s="287" customFormat="1" spans="2:19">
      <c r="B189" s="322"/>
      <c r="S189" s="469"/>
    </row>
    <row r="190" s="287" customFormat="1" spans="2:19">
      <c r="B190" s="322"/>
      <c r="S190" s="469"/>
    </row>
    <row r="191" s="287" customFormat="1" spans="2:19">
      <c r="B191" s="322"/>
      <c r="S191" s="469"/>
    </row>
    <row r="192" s="287" customFormat="1" spans="2:19">
      <c r="B192" s="322"/>
      <c r="S192" s="469"/>
    </row>
    <row r="193" s="287" customFormat="1" spans="2:19">
      <c r="B193" s="322"/>
      <c r="S193" s="469"/>
    </row>
    <row r="194" s="287" customFormat="1" spans="2:19">
      <c r="B194" s="322"/>
      <c r="S194" s="469"/>
    </row>
    <row r="195" s="287" customFormat="1" spans="2:19">
      <c r="B195" s="322"/>
      <c r="S195" s="469"/>
    </row>
    <row r="196" s="287" customFormat="1" spans="2:19">
      <c r="B196" s="322"/>
      <c r="S196" s="469"/>
    </row>
    <row r="197" s="287" customFormat="1" spans="2:19">
      <c r="B197" s="322"/>
      <c r="S197" s="469"/>
    </row>
    <row r="198" s="287" customFormat="1" spans="2:19">
      <c r="B198" s="322"/>
      <c r="S198" s="469"/>
    </row>
    <row r="199" s="287" customFormat="1" spans="2:19">
      <c r="B199" s="322"/>
      <c r="S199" s="469"/>
    </row>
    <row r="200" s="287" customFormat="1" spans="2:19">
      <c r="B200" s="322"/>
      <c r="S200" s="469"/>
    </row>
    <row r="201" s="287" customFormat="1" spans="2:19">
      <c r="B201" s="322"/>
      <c r="S201" s="469"/>
    </row>
    <row r="202" s="287" customFormat="1" spans="2:19">
      <c r="B202" s="322"/>
      <c r="S202" s="469"/>
    </row>
    <row r="203" s="287" customFormat="1" spans="2:19">
      <c r="B203" s="322"/>
      <c r="S203" s="469"/>
    </row>
    <row r="204" s="287" customFormat="1" spans="2:19">
      <c r="B204" s="322"/>
      <c r="S204" s="469"/>
    </row>
    <row r="205" s="287" customFormat="1" spans="2:19">
      <c r="B205" s="322"/>
      <c r="S205" s="469"/>
    </row>
    <row r="206" s="287" customFormat="1" spans="2:19">
      <c r="B206" s="322"/>
      <c r="S206" s="469"/>
    </row>
    <row r="207" s="287" customFormat="1" spans="2:19">
      <c r="B207" s="322"/>
      <c r="S207" s="469"/>
    </row>
    <row r="208" s="287" customFormat="1" spans="2:19">
      <c r="B208" s="322"/>
      <c r="S208" s="469"/>
    </row>
    <row r="209" s="287" customFormat="1" spans="2:19">
      <c r="B209" s="322"/>
      <c r="S209" s="469"/>
    </row>
    <row r="210" s="287" customFormat="1" spans="2:19">
      <c r="B210" s="322"/>
      <c r="S210" s="469"/>
    </row>
    <row r="211" s="287" customFormat="1" spans="2:19">
      <c r="B211" s="322"/>
      <c r="S211" s="469"/>
    </row>
    <row r="212" s="287" customFormat="1" spans="2:19">
      <c r="B212" s="322"/>
      <c r="S212" s="469"/>
    </row>
    <row r="213" s="287" customFormat="1" spans="2:19">
      <c r="B213" s="322"/>
      <c r="S213" s="469"/>
    </row>
    <row r="214" s="287" customFormat="1" spans="2:19">
      <c r="B214" s="322"/>
      <c r="S214" s="469"/>
    </row>
    <row r="215" s="287" customFormat="1" spans="2:19">
      <c r="B215" s="322"/>
      <c r="S215" s="469"/>
    </row>
    <row r="216" s="287" customFormat="1" spans="2:19">
      <c r="B216" s="322"/>
      <c r="S216" s="469"/>
    </row>
    <row r="217" s="287" customFormat="1" spans="2:19">
      <c r="B217" s="322"/>
      <c r="S217" s="469"/>
    </row>
    <row r="218" s="287" customFormat="1" spans="2:19">
      <c r="B218" s="322"/>
      <c r="S218" s="469"/>
    </row>
    <row r="219" s="287" customFormat="1" spans="2:19">
      <c r="B219" s="322"/>
      <c r="S219" s="469"/>
    </row>
    <row r="220" s="287" customFormat="1" spans="2:19">
      <c r="B220" s="322"/>
      <c r="S220" s="469"/>
    </row>
    <row r="221" s="287" customFormat="1" spans="2:19">
      <c r="B221" s="322"/>
      <c r="S221" s="469"/>
    </row>
    <row r="222" s="287" customFormat="1" spans="2:19">
      <c r="B222" s="322"/>
      <c r="S222" s="469"/>
    </row>
    <row r="223" s="287" customFormat="1" spans="2:19">
      <c r="B223" s="322"/>
      <c r="S223" s="469"/>
    </row>
    <row r="224" s="287" customFormat="1" spans="2:19">
      <c r="B224" s="322"/>
      <c r="S224" s="469"/>
    </row>
    <row r="225" s="287" customFormat="1" spans="2:19">
      <c r="B225" s="322"/>
      <c r="S225" s="469"/>
    </row>
    <row r="226" s="287" customFormat="1" spans="2:19">
      <c r="B226" s="322"/>
      <c r="S226" s="469"/>
    </row>
    <row r="227" s="287" customFormat="1" spans="2:19">
      <c r="B227" s="322"/>
      <c r="S227" s="469"/>
    </row>
    <row r="228" s="287" customFormat="1" spans="2:19">
      <c r="B228" s="322"/>
      <c r="S228" s="469"/>
    </row>
    <row r="229" s="287" customFormat="1" spans="2:19">
      <c r="B229" s="322"/>
      <c r="S229" s="469"/>
    </row>
    <row r="230" s="287" customFormat="1" spans="2:19">
      <c r="B230" s="322"/>
      <c r="S230" s="469"/>
    </row>
    <row r="231" s="287" customFormat="1" spans="2:19">
      <c r="B231" s="322"/>
      <c r="S231" s="469"/>
    </row>
    <row r="232" s="287" customFormat="1" spans="2:19">
      <c r="B232" s="322"/>
      <c r="S232" s="469"/>
    </row>
    <row r="233" s="287" customFormat="1" spans="2:19">
      <c r="B233" s="322"/>
      <c r="S233" s="469"/>
    </row>
    <row r="234" s="287" customFormat="1" spans="2:19">
      <c r="B234" s="322"/>
      <c r="S234" s="469"/>
    </row>
    <row r="235" s="287" customFormat="1" spans="2:19">
      <c r="B235" s="322"/>
      <c r="S235" s="469"/>
    </row>
    <row r="236" s="287" customFormat="1" spans="2:19">
      <c r="B236" s="322"/>
      <c r="S236" s="469"/>
    </row>
    <row r="237" s="287" customFormat="1" spans="2:19">
      <c r="B237" s="322"/>
      <c r="S237" s="469"/>
    </row>
    <row r="238" s="287" customFormat="1" spans="2:19">
      <c r="B238" s="322"/>
      <c r="S238" s="469"/>
    </row>
    <row r="239" s="287" customFormat="1" spans="2:19">
      <c r="B239" s="322"/>
      <c r="S239" s="469"/>
    </row>
    <row r="240" s="287" customFormat="1" spans="2:19">
      <c r="B240" s="322"/>
      <c r="S240" s="469"/>
    </row>
    <row r="241" s="287" customFormat="1" spans="2:19">
      <c r="B241" s="322"/>
      <c r="S241" s="469"/>
    </row>
    <row r="242" s="287" customFormat="1" spans="2:19">
      <c r="B242" s="322"/>
      <c r="S242" s="469"/>
    </row>
    <row r="243" s="287" customFormat="1" spans="2:19">
      <c r="B243" s="322"/>
      <c r="S243" s="469"/>
    </row>
    <row r="244" s="287" customFormat="1" spans="2:19">
      <c r="B244" s="322"/>
      <c r="S244" s="469"/>
    </row>
  </sheetData>
  <mergeCells count="5">
    <mergeCell ref="A7:A9"/>
    <mergeCell ref="C7:C9"/>
    <mergeCell ref="D7:D9"/>
    <mergeCell ref="E7:E9"/>
    <mergeCell ref="F7:H8"/>
  </mergeCells>
  <conditionalFormatting sqref="B5:B6;I35;F5:G6;C103:D103;B71;I5:IS6;I34:IS34;B80;B95;IQ7:IS33;C13:C19;E13:E19;K35:W35;Y35:IS35;C106:C119;F105">
    <cfRule type="cellIs" dxfId="0" priority="32" stopIfTrue="1" operator="equal">
      <formula>0</formula>
    </cfRule>
  </conditionalFormatting>
  <conditionalFormatting sqref="C21;E21">
    <cfRule type="cellIs" dxfId="0" priority="7" stopIfTrue="1" operator="equal">
      <formula>0</formula>
    </cfRule>
  </conditionalFormatting>
  <conditionalFormatting sqref="C23:C27;E23:E27">
    <cfRule type="cellIs" dxfId="0" priority="6" stopIfTrue="1" operator="equal">
      <formula>0</formula>
    </cfRule>
  </conditionalFormatting>
  <conditionalFormatting sqref="C29:C34;E29:E34">
    <cfRule type="cellIs" dxfId="0" priority="5" stopIfTrue="1" operator="equal">
      <formula>0</formula>
    </cfRule>
  </conditionalFormatting>
  <conditionalFormatting sqref="C36:C70;E36:E70">
    <cfRule type="cellIs" dxfId="0" priority="4" stopIfTrue="1" operator="equal">
      <formula>0</formula>
    </cfRule>
  </conditionalFormatting>
  <conditionalFormatting sqref="C72:C79;E72:E79">
    <cfRule type="cellIs" dxfId="0" priority="3" stopIfTrue="1" operator="equal">
      <formula>0</formula>
    </cfRule>
  </conditionalFormatting>
  <conditionalFormatting sqref="C81:C94;E81:E94">
    <cfRule type="cellIs" dxfId="0" priority="2" stopIfTrue="1" operator="equal">
      <formula>0</formula>
    </cfRule>
  </conditionalFormatting>
  <conditionalFormatting sqref="C96:C102;E96:E102">
    <cfRule type="cellIs" dxfId="0" priority="1" stopIfTrue="1" operator="equal">
      <formula>0</formula>
    </cfRule>
  </conditionalFormatting>
  <printOptions horizontalCentered="1"/>
  <pageMargins left="0.786805555555556" right="0.786805555555556" top="0.991666666666667" bottom="0.984027777777778" header="0.196527777777778" footer="0.235416666666667"/>
  <pageSetup paperSize="9" scale="51" fitToHeight="3" orientation="portrait" verticalDpi="300"/>
  <headerFooter alignWithMargins="0">
    <oddHeader>&amp;C&amp;G</oddHeader>
    <oddFooter>&amp;RPágina    &amp;P   de   &amp;N</oddFooter>
  </headerFooter>
  <rowBreaks count="2" manualBreakCount="2">
    <brk id="51" max="7" man="1"/>
    <brk id="79" max="7" man="1"/>
  </rowBreaks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5:I56"/>
  <sheetViews>
    <sheetView view="pageBreakPreview" zoomScale="115" zoomScaleNormal="100" zoomScaleSheetLayoutView="115" topLeftCell="A10" workbookViewId="0">
      <selection activeCell="H19" sqref="H19:I21"/>
    </sheetView>
  </sheetViews>
  <sheetFormatPr defaultColWidth="9" defaultRowHeight="15"/>
  <cols>
    <col min="1" max="1" width="4.71428571428571" style="167" customWidth="1"/>
    <col min="2" max="2" width="4.85714285714286" style="167" customWidth="1"/>
    <col min="3" max="3" width="24" style="167" customWidth="1"/>
    <col min="4" max="4" width="9.57142857142857" style="167" customWidth="1"/>
    <col min="5" max="5" width="15.5714285714286" style="167" customWidth="1"/>
    <col min="6" max="6" width="12.7142857142857" style="167" customWidth="1"/>
    <col min="7" max="7" width="6.14285714285714" style="167" customWidth="1"/>
    <col min="8" max="8" width="14.2857142857143" style="167" customWidth="1"/>
    <col min="9" max="9" width="12.4285714285714" style="167" customWidth="1"/>
    <col min="10" max="16384" width="9.14285714285714" style="167"/>
  </cols>
  <sheetData>
    <row r="5" ht="50.25" customHeight="1"/>
    <row r="7" spans="1:7">
      <c r="A7" s="165"/>
      <c r="B7" s="165"/>
      <c r="C7" s="165"/>
      <c r="D7" s="165"/>
      <c r="E7" s="165"/>
      <c r="F7" s="165"/>
      <c r="G7" s="165"/>
    </row>
    <row r="8" spans="1:7">
      <c r="A8" s="165"/>
      <c r="B8" s="165"/>
      <c r="C8" s="165"/>
      <c r="D8" s="165"/>
      <c r="E8" s="165"/>
      <c r="F8" s="165"/>
      <c r="G8" s="165"/>
    </row>
    <row r="9" spans="1:7">
      <c r="A9" s="165"/>
      <c r="B9" s="165"/>
      <c r="C9" s="165"/>
      <c r="D9" s="165"/>
      <c r="E9" s="165"/>
      <c r="F9" s="165"/>
      <c r="G9" s="165"/>
    </row>
    <row r="10" spans="1:7">
      <c r="A10" s="237"/>
      <c r="B10" s="237"/>
      <c r="C10" s="237"/>
      <c r="D10" s="237"/>
      <c r="E10" s="237"/>
      <c r="F10" s="237"/>
      <c r="G10" s="237"/>
    </row>
    <row r="13" ht="4.5" customHeight="1" spans="1:9">
      <c r="A13" s="238"/>
      <c r="B13" s="239"/>
      <c r="C13" s="239"/>
      <c r="D13" s="239"/>
      <c r="E13" s="239"/>
      <c r="F13" s="239"/>
      <c r="G13" s="239"/>
      <c r="H13" s="239"/>
      <c r="I13" s="267"/>
    </row>
    <row r="14" ht="58.5" customHeight="1" spans="1:9">
      <c r="A14" s="240" t="s">
        <v>232</v>
      </c>
      <c r="B14" s="241"/>
      <c r="C14" s="241"/>
      <c r="D14" s="241"/>
      <c r="E14" s="241"/>
      <c r="F14" s="241"/>
      <c r="G14" s="241"/>
      <c r="H14" s="241"/>
      <c r="I14" s="268"/>
    </row>
    <row r="15" ht="4.5" customHeight="1" spans="1:9">
      <c r="A15" s="242"/>
      <c r="B15" s="243"/>
      <c r="C15" s="243"/>
      <c r="D15" s="243"/>
      <c r="E15" s="243"/>
      <c r="F15" s="243"/>
      <c r="G15" s="243"/>
      <c r="H15" s="243"/>
      <c r="I15" s="269"/>
    </row>
    <row r="16" ht="15.75" spans="1:9">
      <c r="A16" s="174"/>
      <c r="B16" s="175"/>
      <c r="C16" s="175"/>
      <c r="D16" s="176"/>
      <c r="E16" s="177"/>
      <c r="F16" s="177"/>
      <c r="G16" s="177"/>
      <c r="H16" s="178"/>
      <c r="I16" s="178"/>
    </row>
    <row r="17" ht="29.25" customHeight="1" spans="1:9">
      <c r="A17" s="244" t="s">
        <v>233</v>
      </c>
      <c r="B17" s="245"/>
      <c r="C17" s="246" t="s">
        <v>234</v>
      </c>
      <c r="D17" s="246"/>
      <c r="E17" s="247"/>
      <c r="F17" s="248"/>
      <c r="G17" s="248"/>
      <c r="H17" s="248"/>
      <c r="I17" s="270"/>
    </row>
    <row r="18" spans="1:9">
      <c r="A18" s="249" t="s">
        <v>235</v>
      </c>
      <c r="B18" s="249"/>
      <c r="C18" s="249"/>
      <c r="D18" s="250"/>
      <c r="E18" s="251" t="s">
        <v>236</v>
      </c>
      <c r="F18" s="252"/>
      <c r="G18" s="189"/>
      <c r="H18" s="190"/>
      <c r="I18" s="190"/>
    </row>
    <row r="19" spans="1:9">
      <c r="A19" s="253"/>
      <c r="B19" s="254" t="s">
        <v>237</v>
      </c>
      <c r="C19" s="255"/>
      <c r="D19" s="256"/>
      <c r="E19" s="194"/>
      <c r="F19" s="257">
        <v>5</v>
      </c>
      <c r="G19" s="189"/>
      <c r="H19" s="195"/>
      <c r="I19" s="230"/>
    </row>
    <row r="20" ht="12.75" spans="1:9">
      <c r="A20" s="196"/>
      <c r="B20" s="196"/>
      <c r="C20" s="196"/>
      <c r="D20" s="197"/>
      <c r="E20" s="197"/>
      <c r="F20" s="197"/>
      <c r="G20" s="198"/>
      <c r="H20" s="199"/>
      <c r="I20" s="231"/>
    </row>
    <row r="21" ht="12.75" spans="1:9">
      <c r="A21" s="258" t="s">
        <v>238</v>
      </c>
      <c r="B21" s="258"/>
      <c r="C21" s="258"/>
      <c r="D21" s="259" t="e">
        <f>#REF!</f>
        <v>#REF!</v>
      </c>
      <c r="E21" s="260"/>
      <c r="F21" s="260"/>
      <c r="G21" s="203"/>
      <c r="H21" s="204"/>
      <c r="I21" s="232"/>
    </row>
    <row r="22" spans="1:9">
      <c r="A22" s="205"/>
      <c r="B22" s="205"/>
      <c r="C22" s="205"/>
      <c r="D22" s="212"/>
      <c r="E22" s="212"/>
      <c r="F22" s="213"/>
      <c r="G22" s="213"/>
      <c r="H22" s="214"/>
      <c r="I22" s="214"/>
    </row>
    <row r="23" spans="1:9">
      <c r="A23" s="261"/>
      <c r="B23" s="262"/>
      <c r="C23" s="263"/>
      <c r="D23" s="264"/>
      <c r="G23" s="265" t="s">
        <v>239</v>
      </c>
      <c r="H23" s="266"/>
      <c r="I23" s="271" t="s">
        <v>240</v>
      </c>
    </row>
    <row r="56" hidden="1"/>
  </sheetData>
  <mergeCells count="13">
    <mergeCell ref="A13:I13"/>
    <mergeCell ref="A14:I14"/>
    <mergeCell ref="A15:I15"/>
    <mergeCell ref="A17:B17"/>
    <mergeCell ref="C17:D17"/>
    <mergeCell ref="E17:I17"/>
    <mergeCell ref="A18:C18"/>
    <mergeCell ref="B19:D19"/>
    <mergeCell ref="A20:C20"/>
    <mergeCell ref="A21:C21"/>
    <mergeCell ref="D21:F21"/>
    <mergeCell ref="G23:H23"/>
    <mergeCell ref="H19:I21"/>
  </mergeCells>
  <printOptions horizontalCentered="1"/>
  <pageMargins left="0.511805555555556" right="0.511805555555556" top="1.88888888888889" bottom="1.10138888888889" header="0.313888888888889" footer="0.313888888888889"/>
  <pageSetup paperSize="9" scale="83" orientation="portrait"/>
  <headerFooter>
    <oddHeader>&amp;C&amp;G</oddHead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39"/>
  <sheetViews>
    <sheetView tabSelected="1" view="pageBreakPreview" zoomScale="115" zoomScaleNormal="100" zoomScaleSheetLayoutView="115" topLeftCell="A4" workbookViewId="0">
      <selection activeCell="D11" sqref="D11"/>
    </sheetView>
  </sheetViews>
  <sheetFormatPr defaultColWidth="9" defaultRowHeight="15"/>
  <cols>
    <col min="1" max="1" width="4.71428571428571" style="167" customWidth="1"/>
    <col min="2" max="2" width="7.28571428571429" style="167" customWidth="1"/>
    <col min="3" max="3" width="10.5714285714286" style="167" customWidth="1"/>
    <col min="4" max="4" width="12.1428571428571" style="167" customWidth="1"/>
    <col min="5" max="5" width="16.8571428571429" style="167" customWidth="1"/>
    <col min="6" max="6" width="15.1428571428571" style="167" customWidth="1"/>
    <col min="7" max="7" width="15.5714285714286" style="167" customWidth="1"/>
    <col min="8" max="8" width="12.1428571428571" style="167" customWidth="1"/>
    <col min="9" max="9" width="11.8571428571429" style="167" customWidth="1"/>
    <col min="10" max="16384" width="9.14285714285714" style="167"/>
  </cols>
  <sheetData>
    <row r="1" ht="190.5" customHeight="1"/>
    <row r="2" s="163" customFormat="1" ht="3.75" customHeight="1" spans="1:9">
      <c r="A2" s="168"/>
      <c r="B2" s="169"/>
      <c r="C2" s="169"/>
      <c r="D2" s="169"/>
      <c r="E2" s="169"/>
      <c r="F2" s="169"/>
      <c r="G2" s="169"/>
      <c r="H2" s="169"/>
      <c r="I2" s="226"/>
    </row>
    <row r="3" s="163" customFormat="1" ht="54.75" customHeight="1" spans="1:9">
      <c r="A3" s="170" t="s">
        <v>241</v>
      </c>
      <c r="B3" s="171"/>
      <c r="C3" s="171"/>
      <c r="D3" s="171"/>
      <c r="E3" s="171"/>
      <c r="F3" s="171"/>
      <c r="G3" s="171"/>
      <c r="H3" s="171"/>
      <c r="I3" s="227"/>
    </row>
    <row r="4" s="164" customFormat="1" ht="5.25" customHeight="1" spans="1:9">
      <c r="A4" s="172"/>
      <c r="B4" s="173"/>
      <c r="C4" s="173"/>
      <c r="D4" s="173"/>
      <c r="E4" s="173"/>
      <c r="F4" s="173"/>
      <c r="G4" s="173"/>
      <c r="H4" s="173"/>
      <c r="I4" s="228"/>
    </row>
    <row r="5" customHeight="1" spans="1:9">
      <c r="A5" s="174"/>
      <c r="B5" s="175"/>
      <c r="C5" s="175"/>
      <c r="D5" s="176"/>
      <c r="E5" s="177"/>
      <c r="F5" s="177"/>
      <c r="G5" s="177"/>
      <c r="H5" s="178"/>
      <c r="I5" s="178"/>
    </row>
    <row r="6" s="164" customFormat="1" ht="23.25" customHeight="1" spans="1:9">
      <c r="A6" s="179" t="s">
        <v>233</v>
      </c>
      <c r="B6" s="180"/>
      <c r="C6" s="181" t="s">
        <v>242</v>
      </c>
      <c r="D6" s="182"/>
      <c r="E6" s="182"/>
      <c r="F6" s="182"/>
      <c r="G6" s="182"/>
      <c r="H6" s="182"/>
      <c r="I6" s="229"/>
    </row>
    <row r="7" ht="11" customHeight="1" spans="1:9">
      <c r="A7" s="183"/>
      <c r="B7" s="184"/>
      <c r="C7" s="185"/>
      <c r="D7" s="186"/>
      <c r="E7" s="187" t="s">
        <v>236</v>
      </c>
      <c r="F7" s="188" t="s">
        <v>243</v>
      </c>
      <c r="G7" s="189"/>
      <c r="H7" s="190"/>
      <c r="I7" s="190"/>
    </row>
    <row r="8" hidden="1" customHeight="1" spans="1:9">
      <c r="A8" s="191"/>
      <c r="B8" s="191"/>
      <c r="C8" s="192"/>
      <c r="D8" s="193"/>
      <c r="E8" s="194"/>
      <c r="G8" s="189"/>
      <c r="H8" s="195"/>
      <c r="I8" s="230"/>
    </row>
    <row r="9" ht="12.75" spans="1:9">
      <c r="A9" s="196"/>
      <c r="B9" s="196"/>
      <c r="C9" s="196"/>
      <c r="D9" s="197"/>
      <c r="E9" s="197"/>
      <c r="F9" s="197"/>
      <c r="G9" s="198"/>
      <c r="H9" s="199"/>
      <c r="I9" s="231"/>
    </row>
    <row r="10" ht="12.75" spans="1:9">
      <c r="A10" s="200" t="s">
        <v>238</v>
      </c>
      <c r="B10" s="200"/>
      <c r="C10" s="200"/>
      <c r="D10" s="201">
        <v>286289.95</v>
      </c>
      <c r="E10" s="202"/>
      <c r="F10" s="202"/>
      <c r="G10" s="203"/>
      <c r="H10" s="204"/>
      <c r="I10" s="232"/>
    </row>
    <row r="11" s="165" customFormat="1" ht="33.75" customHeight="1" spans="1:9">
      <c r="A11" s="205"/>
      <c r="B11" s="205"/>
      <c r="C11" s="205"/>
      <c r="D11" s="206"/>
      <c r="E11" s="207"/>
      <c r="F11" s="208"/>
      <c r="G11" s="209"/>
      <c r="H11" s="204"/>
      <c r="I11" s="232"/>
    </row>
    <row r="12" s="165" customFormat="1" ht="33.75" customHeight="1" spans="1:9">
      <c r="A12" s="205"/>
      <c r="B12" s="205"/>
      <c r="C12" s="205"/>
      <c r="D12" s="206"/>
      <c r="E12" s="210" t="s">
        <v>244</v>
      </c>
      <c r="F12" s="211"/>
      <c r="G12" s="209"/>
      <c r="H12" s="204"/>
      <c r="I12" s="232"/>
    </row>
    <row r="13" customHeight="1" spans="1:9">
      <c r="A13" s="205"/>
      <c r="B13" s="205"/>
      <c r="C13" s="205"/>
      <c r="D13" s="212"/>
      <c r="E13" s="212"/>
      <c r="G13" s="213"/>
      <c r="H13" s="214"/>
      <c r="I13" s="214"/>
    </row>
    <row r="14" customHeight="1" spans="1:9">
      <c r="A14" s="215"/>
      <c r="B14" s="216"/>
      <c r="C14" s="217"/>
      <c r="D14" s="218"/>
      <c r="E14" s="218"/>
      <c r="F14" s="218"/>
      <c r="G14" s="218"/>
      <c r="H14" s="218"/>
      <c r="I14" s="233"/>
    </row>
    <row r="15" s="166" customFormat="1" ht="20.25" customHeight="1" spans="2:9">
      <c r="B15" s="219"/>
      <c r="C15" s="219"/>
      <c r="D15" s="219"/>
      <c r="E15" s="220" t="s">
        <v>245</v>
      </c>
      <c r="F15" s="221" t="s">
        <v>246</v>
      </c>
      <c r="G15" s="219"/>
      <c r="H15" s="219"/>
      <c r="I15" s="234"/>
    </row>
    <row r="16" s="166" customFormat="1" ht="20.25" customHeight="1" spans="2:9">
      <c r="B16" s="219"/>
      <c r="C16" s="219"/>
      <c r="D16" s="219"/>
      <c r="E16" s="220" t="s">
        <v>247</v>
      </c>
      <c r="F16" s="221" t="s">
        <v>248</v>
      </c>
      <c r="G16" s="219"/>
      <c r="H16" s="219"/>
      <c r="I16" s="234"/>
    </row>
    <row r="17" s="166" customFormat="1" ht="20.25" customHeight="1" spans="2:9">
      <c r="B17" s="219"/>
      <c r="C17" s="219"/>
      <c r="D17" s="219"/>
      <c r="E17" s="220" t="s">
        <v>249</v>
      </c>
      <c r="F17" s="221" t="s">
        <v>250</v>
      </c>
      <c r="G17" s="219"/>
      <c r="H17" s="219"/>
      <c r="I17" s="234"/>
    </row>
    <row r="18" s="166" customFormat="1" ht="20.25" customHeight="1" spans="1:9">
      <c r="A18" s="222"/>
      <c r="C18" s="219"/>
      <c r="D18" s="219"/>
      <c r="E18" s="220" t="s">
        <v>251</v>
      </c>
      <c r="F18" s="221" t="s">
        <v>252</v>
      </c>
      <c r="G18" s="219"/>
      <c r="H18" s="219"/>
      <c r="I18" s="235"/>
    </row>
    <row r="19" s="166" customFormat="1" ht="20.25" customHeight="1" spans="1:9">
      <c r="A19" s="222"/>
      <c r="C19" s="219"/>
      <c r="D19" s="219"/>
      <c r="E19" s="220" t="s">
        <v>253</v>
      </c>
      <c r="F19" s="221" t="s">
        <v>254</v>
      </c>
      <c r="G19" s="219"/>
      <c r="H19" s="219"/>
      <c r="I19" s="235"/>
    </row>
    <row r="20" s="166" customFormat="1" ht="20.25" customHeight="1" spans="2:9">
      <c r="B20" s="219"/>
      <c r="C20" s="219"/>
      <c r="D20" s="219"/>
      <c r="E20" s="220" t="s">
        <v>255</v>
      </c>
      <c r="F20" s="221" t="s">
        <v>256</v>
      </c>
      <c r="G20" s="219"/>
      <c r="H20" s="219"/>
      <c r="I20" s="234"/>
    </row>
    <row r="21" s="166" customFormat="1" ht="20.25" customHeight="1" spans="2:9">
      <c r="B21" s="219"/>
      <c r="C21" s="219"/>
      <c r="D21" s="219"/>
      <c r="E21" s="220" t="s">
        <v>257</v>
      </c>
      <c r="F21" s="221" t="s">
        <v>258</v>
      </c>
      <c r="G21" s="219"/>
      <c r="H21" s="219"/>
      <c r="I21" s="234"/>
    </row>
    <row r="22" s="166" customFormat="1" ht="20.25" customHeight="1" spans="2:9">
      <c r="B22" s="219"/>
      <c r="C22" s="219"/>
      <c r="D22" s="219"/>
      <c r="E22" s="220" t="s">
        <v>259</v>
      </c>
      <c r="F22" s="221" t="s">
        <v>260</v>
      </c>
      <c r="G22" s="219"/>
      <c r="H22" s="219"/>
      <c r="I22" s="234"/>
    </row>
    <row r="23" s="166" customFormat="1" ht="20.25" customHeight="1" spans="2:9">
      <c r="B23" s="219"/>
      <c r="C23" s="219"/>
      <c r="D23" s="219"/>
      <c r="E23" s="220" t="s">
        <v>261</v>
      </c>
      <c r="F23" s="221" t="s">
        <v>262</v>
      </c>
      <c r="G23" s="219"/>
      <c r="H23" s="219"/>
      <c r="I23" s="234"/>
    </row>
    <row r="24" s="166" customFormat="1" ht="20.25" customHeight="1" spans="2:9">
      <c r="B24" s="223"/>
      <c r="C24" s="223"/>
      <c r="D24" s="223"/>
      <c r="E24" s="220" t="s">
        <v>263</v>
      </c>
      <c r="F24" s="221" t="s">
        <v>264</v>
      </c>
      <c r="G24" s="223"/>
      <c r="H24" s="223"/>
      <c r="I24" s="236"/>
    </row>
    <row r="25" s="166" customFormat="1" ht="20.25" customHeight="1" spans="2:9">
      <c r="B25" s="219"/>
      <c r="C25" s="219"/>
      <c r="D25" s="219"/>
      <c r="E25" s="220" t="s">
        <v>265</v>
      </c>
      <c r="F25" s="221" t="s">
        <v>266</v>
      </c>
      <c r="G25" s="219"/>
      <c r="H25" s="219"/>
      <c r="I25" s="234"/>
    </row>
    <row r="26" s="166" customFormat="1" ht="20.25" customHeight="1" spans="2:9">
      <c r="B26" s="224"/>
      <c r="C26" s="224"/>
      <c r="D26" s="224"/>
      <c r="E26" s="220" t="s">
        <v>267</v>
      </c>
      <c r="F26" s="221" t="s">
        <v>268</v>
      </c>
      <c r="G26" s="224"/>
      <c r="H26" s="224"/>
      <c r="I26" s="224"/>
    </row>
    <row r="27" s="166" customFormat="1" spans="2:9">
      <c r="B27" s="224"/>
      <c r="C27" s="224"/>
      <c r="D27" s="224"/>
      <c r="E27" s="220" t="s">
        <v>269</v>
      </c>
      <c r="F27" s="221" t="s">
        <v>270</v>
      </c>
      <c r="G27" s="224"/>
      <c r="H27" s="224"/>
      <c r="I27" s="224"/>
    </row>
    <row r="28" s="166" customFormat="1" spans="2:9">
      <c r="B28" s="224"/>
      <c r="C28" s="224"/>
      <c r="D28" s="224"/>
      <c r="E28" s="220" t="s">
        <v>271</v>
      </c>
      <c r="F28" s="221" t="s">
        <v>272</v>
      </c>
      <c r="G28" s="224"/>
      <c r="H28" s="224"/>
      <c r="I28" s="224"/>
    </row>
    <row r="29" s="166" customFormat="1" spans="5:6">
      <c r="E29" s="220" t="s">
        <v>273</v>
      </c>
      <c r="F29" s="221" t="s">
        <v>274</v>
      </c>
    </row>
    <row r="30" s="166" customFormat="1" spans="5:6">
      <c r="E30" s="220" t="s">
        <v>275</v>
      </c>
      <c r="F30" s="221" t="s">
        <v>276</v>
      </c>
    </row>
    <row r="31" s="166" customFormat="1" spans="5:6">
      <c r="E31" s="220" t="s">
        <v>277</v>
      </c>
      <c r="F31" s="221" t="s">
        <v>278</v>
      </c>
    </row>
    <row r="39" spans="6:6">
      <c r="F39" s="225"/>
    </row>
  </sheetData>
  <mergeCells count="11">
    <mergeCell ref="A2:I2"/>
    <mergeCell ref="A3:I3"/>
    <mergeCell ref="A4:I4"/>
    <mergeCell ref="A6:B6"/>
    <mergeCell ref="C6:I6"/>
    <mergeCell ref="A7:C7"/>
    <mergeCell ref="A9:C9"/>
    <mergeCell ref="A10:C10"/>
    <mergeCell ref="D10:F10"/>
    <mergeCell ref="E12:F12"/>
    <mergeCell ref="H8:I10"/>
  </mergeCells>
  <printOptions horizontalCentered="1"/>
  <pageMargins left="0.511805555555556" right="0.511805555555556" top="1.25902777777778" bottom="0.432638888888889" header="0.313888888888889" footer="0.313888888888889"/>
  <pageSetup paperSize="9" scale="81" orientation="portrait"/>
  <headerFooter>
    <oddHeader>&amp;C
&amp;G
DEFENSORIA PÚBLICA DO ESTADO DE RORAIMA
“Amazônia: Patrimônio dos brasileiros”
____________________________________________________________________________________________________</oddHeader>
  </headerFooter>
  <rowBreaks count="17" manualBreakCount="17">
    <brk id="14" max="8" man="1"/>
    <brk id="15" max="8" man="1"/>
    <brk id="16" max="8" man="1"/>
    <brk id="17" max="8" man="1"/>
    <brk id="18" max="8" man="1"/>
    <brk id="19" max="8" man="1"/>
    <brk id="20" max="8" man="1"/>
    <brk id="21" max="8" man="1"/>
    <brk id="22" max="8" man="1"/>
    <brk id="23" max="8" man="1"/>
    <brk id="24" max="8" man="1"/>
    <brk id="25" max="8" man="1"/>
    <brk id="26" max="8" man="1"/>
    <brk id="27" max="8" man="1"/>
    <brk id="28" max="8" man="1"/>
    <brk id="29" max="8" man="1"/>
    <brk id="30" max="8" man="1"/>
  </rowBreaks>
  <legacyDrawingHF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52"/>
  <sheetViews>
    <sheetView view="pageBreakPreview" zoomScale="110" zoomScaleNormal="100" zoomScaleSheetLayoutView="110" topLeftCell="A43" workbookViewId="0">
      <selection activeCell="D4" sqref="D4"/>
    </sheetView>
  </sheetViews>
  <sheetFormatPr defaultColWidth="9" defaultRowHeight="15"/>
  <cols>
    <col min="1" max="1" width="31.5714285714286" style="136" customWidth="1"/>
    <col min="2" max="2" width="14.2857142857143" style="137" customWidth="1"/>
    <col min="3" max="3" width="14.4285714285714" style="137" customWidth="1"/>
    <col min="4" max="4" width="11.2857142857143" style="137" customWidth="1"/>
    <col min="5" max="5" width="9.85714285714286" style="138" customWidth="1"/>
    <col min="6" max="6" width="9.14285714285714" style="139"/>
    <col min="7" max="16384" width="9.14285714285714" style="140"/>
  </cols>
  <sheetData>
    <row r="1" spans="1:6">
      <c r="A1" s="141" t="s">
        <v>279</v>
      </c>
      <c r="B1" s="141"/>
      <c r="C1" s="141"/>
      <c r="D1" s="141"/>
      <c r="E1" s="142"/>
      <c r="F1" s="143"/>
    </row>
    <row r="2" s="135" customFormat="1" ht="30" spans="1:8">
      <c r="A2" s="144" t="s">
        <v>280</v>
      </c>
      <c r="B2" s="145" t="s">
        <v>281</v>
      </c>
      <c r="C2" s="145" t="s">
        <v>282</v>
      </c>
      <c r="D2" s="145" t="s">
        <v>283</v>
      </c>
      <c r="E2" s="137"/>
      <c r="F2" s="146"/>
      <c r="G2" s="147"/>
      <c r="H2" s="147"/>
    </row>
    <row r="3" s="135" customFormat="1" spans="1:9">
      <c r="A3" s="144">
        <v>224</v>
      </c>
      <c r="B3" s="145">
        <f>4.75+95</f>
        <v>99.75</v>
      </c>
      <c r="C3" s="145">
        <f>95+7.4</f>
        <v>102.4</v>
      </c>
      <c r="D3" s="145">
        <v>202.15</v>
      </c>
      <c r="E3" s="137"/>
      <c r="F3" s="148"/>
      <c r="G3" s="147"/>
      <c r="H3" s="149"/>
      <c r="I3" s="162"/>
    </row>
    <row r="4" s="135" customFormat="1" spans="1:8">
      <c r="A4" s="144">
        <v>217</v>
      </c>
      <c r="B4" s="145">
        <f>89.9+95+97</f>
        <v>281.9</v>
      </c>
      <c r="C4" s="145">
        <f>96+95+97</f>
        <v>288</v>
      </c>
      <c r="D4" s="145">
        <v>569.9</v>
      </c>
      <c r="E4" s="137"/>
      <c r="F4" s="148"/>
      <c r="G4" s="147"/>
      <c r="H4" s="149"/>
    </row>
    <row r="5" s="135" customFormat="1" spans="1:8">
      <c r="A5" s="144">
        <v>210</v>
      </c>
      <c r="B5" s="145">
        <f>75.8+97+109.2</f>
        <v>282</v>
      </c>
      <c r="C5" s="145">
        <f>81.2+97+109.2</f>
        <v>287.4</v>
      </c>
      <c r="D5" s="145">
        <v>569.4</v>
      </c>
      <c r="E5" s="137"/>
      <c r="F5" s="148"/>
      <c r="G5" s="147"/>
      <c r="H5" s="149"/>
    </row>
    <row r="6" s="135" customFormat="1" spans="1:8">
      <c r="A6" s="144">
        <v>203</v>
      </c>
      <c r="B6" s="145">
        <f>78.5+109.2+116</f>
        <v>303.7</v>
      </c>
      <c r="C6" s="145">
        <f>83.8+109.2+116</f>
        <v>309</v>
      </c>
      <c r="D6" s="145">
        <v>612.7</v>
      </c>
      <c r="E6" s="137"/>
      <c r="F6" s="148"/>
      <c r="G6" s="147"/>
      <c r="H6" s="149"/>
    </row>
    <row r="7" s="135" customFormat="1" spans="1:8">
      <c r="A7" s="144">
        <v>196</v>
      </c>
      <c r="B7" s="145">
        <f>82.6+116+129</f>
        <v>327.6</v>
      </c>
      <c r="C7" s="145">
        <f>87.9+116+129</f>
        <v>332.9</v>
      </c>
      <c r="D7" s="145">
        <v>660.5</v>
      </c>
      <c r="E7" s="137"/>
      <c r="F7" s="148"/>
      <c r="G7" s="147"/>
      <c r="H7" s="149"/>
    </row>
    <row r="8" s="135" customFormat="1" spans="1:8">
      <c r="A8" s="144">
        <v>188</v>
      </c>
      <c r="B8" s="145">
        <f>79.9+129+136.5+136.5</f>
        <v>481.9</v>
      </c>
      <c r="C8" s="145">
        <f>85.2+129+0+0</f>
        <v>214.2</v>
      </c>
      <c r="D8" s="145">
        <v>973.1</v>
      </c>
      <c r="E8" s="150">
        <f>C8+138.5+138.5</f>
        <v>491.2</v>
      </c>
      <c r="F8" s="148"/>
      <c r="G8" s="147"/>
      <c r="H8" s="149"/>
    </row>
    <row r="9" s="135" customFormat="1" spans="1:8">
      <c r="A9" s="144">
        <v>181</v>
      </c>
      <c r="B9" s="145">
        <f>83.6+136.5+138.8</f>
        <v>358.9</v>
      </c>
      <c r="C9" s="145">
        <v>0</v>
      </c>
      <c r="D9" s="145">
        <v>732.5</v>
      </c>
      <c r="E9" s="150">
        <f>88.9+138.5+146.2</f>
        <v>373.6</v>
      </c>
      <c r="F9" s="148"/>
      <c r="G9" s="147"/>
      <c r="H9" s="149"/>
    </row>
    <row r="10" s="135" customFormat="1" spans="1:8">
      <c r="A10" s="144">
        <v>136</v>
      </c>
      <c r="B10" s="145">
        <f>80+142.2+148.7</f>
        <v>370.9</v>
      </c>
      <c r="C10" s="145">
        <f>85.1+148.7</f>
        <v>233.8</v>
      </c>
      <c r="D10" s="145">
        <v>754.3</v>
      </c>
      <c r="E10" s="137">
        <f>C10+149.6</f>
        <v>383.4</v>
      </c>
      <c r="F10" s="148"/>
      <c r="G10" s="147"/>
      <c r="H10" s="149"/>
    </row>
    <row r="11" s="135" customFormat="1" spans="1:8">
      <c r="A11" s="144">
        <v>137</v>
      </c>
      <c r="B11" s="145">
        <f>78.4+150.8+158.8</f>
        <v>388</v>
      </c>
      <c r="C11" s="145">
        <f>83.7+150.8+158.8</f>
        <v>393.3</v>
      </c>
      <c r="D11" s="145">
        <v>781.3</v>
      </c>
      <c r="E11" s="137"/>
      <c r="F11" s="148"/>
      <c r="G11" s="147"/>
      <c r="H11" s="149"/>
    </row>
    <row r="12" s="135" customFormat="1" spans="1:8">
      <c r="A12" s="144">
        <v>138</v>
      </c>
      <c r="B12" s="145">
        <f>79.6+159+166.6</f>
        <v>405.2</v>
      </c>
      <c r="C12" s="145">
        <f>84.9+159+166.6</f>
        <v>410.5</v>
      </c>
      <c r="D12" s="145">
        <v>815.7</v>
      </c>
      <c r="E12" s="137"/>
      <c r="F12" s="148"/>
      <c r="G12" s="147"/>
      <c r="H12" s="149"/>
    </row>
    <row r="13" s="135" customFormat="1" spans="1:8">
      <c r="A13" s="144">
        <v>139</v>
      </c>
      <c r="B13" s="145">
        <f>79.4+166.6+175</f>
        <v>421</v>
      </c>
      <c r="C13" s="145">
        <f>84.7+166.6+175</f>
        <v>426.3</v>
      </c>
      <c r="D13" s="145">
        <v>847.3</v>
      </c>
      <c r="E13" s="137"/>
      <c r="F13" s="148"/>
      <c r="G13" s="147"/>
      <c r="H13" s="149"/>
    </row>
    <row r="14" s="135" customFormat="1" spans="1:8">
      <c r="A14" s="144">
        <v>140</v>
      </c>
      <c r="B14" s="145">
        <f>70.75+175.5</f>
        <v>246.25</v>
      </c>
      <c r="C14" s="145">
        <f>73.8+175.5</f>
        <v>249.3</v>
      </c>
      <c r="D14" s="145">
        <v>495.55</v>
      </c>
      <c r="E14" s="137"/>
      <c r="F14" s="148"/>
      <c r="G14" s="147"/>
      <c r="H14" s="149"/>
    </row>
    <row r="15" s="135" customFormat="1" spans="1:8">
      <c r="A15" s="144">
        <v>225</v>
      </c>
      <c r="B15" s="145">
        <f>4.75+4.75+152.9</f>
        <v>162.4</v>
      </c>
      <c r="C15" s="145">
        <f>7.4+7.4+152.9</f>
        <v>167.7</v>
      </c>
      <c r="D15" s="145">
        <v>330.1</v>
      </c>
      <c r="E15" s="137"/>
      <c r="F15" s="148"/>
      <c r="G15" s="147"/>
      <c r="H15" s="149"/>
    </row>
    <row r="16" s="135" customFormat="1" spans="1:8">
      <c r="A16" s="144">
        <v>218</v>
      </c>
      <c r="B16" s="145">
        <f>96+91.1+152.9+153</f>
        <v>493</v>
      </c>
      <c r="C16" s="145">
        <f>89.9+98.4+152.9+153</f>
        <v>494.2</v>
      </c>
      <c r="D16" s="145">
        <v>987.2</v>
      </c>
      <c r="E16" s="137"/>
      <c r="F16" s="148"/>
      <c r="G16" s="147"/>
      <c r="H16" s="149"/>
    </row>
    <row r="17" s="135" customFormat="1" spans="1:8">
      <c r="A17" s="144">
        <v>211</v>
      </c>
      <c r="B17" s="145">
        <f>75.8+82.4+153+153</f>
        <v>464.2</v>
      </c>
      <c r="C17" s="145">
        <f>81.2+87.7+153+153</f>
        <v>474.9</v>
      </c>
      <c r="D17" s="145">
        <v>939.1</v>
      </c>
      <c r="E17" s="137"/>
      <c r="F17" s="148"/>
      <c r="G17" s="147"/>
      <c r="H17" s="149"/>
    </row>
    <row r="18" s="135" customFormat="1" spans="1:8">
      <c r="A18" s="144">
        <v>204</v>
      </c>
      <c r="B18" s="145">
        <f>78.5+78.5+153+152.5</f>
        <v>462.5</v>
      </c>
      <c r="C18" s="145">
        <f>83.8+83.8+153+152.5</f>
        <v>473.1</v>
      </c>
      <c r="D18" s="145">
        <v>935.6</v>
      </c>
      <c r="E18" s="137"/>
      <c r="F18" s="148"/>
      <c r="G18" s="147"/>
      <c r="H18" s="149"/>
    </row>
    <row r="19" s="135" customFormat="1" spans="1:8">
      <c r="A19" s="144">
        <v>197</v>
      </c>
      <c r="B19" s="145">
        <f>82.6+81.3+152.5+152.5</f>
        <v>468.9</v>
      </c>
      <c r="C19" s="145">
        <f>87.9+86.6+152.5+152.5</f>
        <v>479.5</v>
      </c>
      <c r="D19" s="145">
        <v>948.4</v>
      </c>
      <c r="E19" s="137"/>
      <c r="F19" s="148"/>
      <c r="G19" s="147"/>
      <c r="H19" s="149"/>
    </row>
    <row r="20" s="135" customFormat="1" spans="1:8">
      <c r="A20" s="144">
        <v>189</v>
      </c>
      <c r="B20" s="145">
        <f>79.9+79.8+152.5+151.7</f>
        <v>463.9</v>
      </c>
      <c r="C20" s="145">
        <f>85.2+85.1+152.5</f>
        <v>322.8</v>
      </c>
      <c r="D20" s="145">
        <v>943.4</v>
      </c>
      <c r="E20" s="137">
        <f>C20+156.7</f>
        <v>479.5</v>
      </c>
      <c r="F20" s="148"/>
      <c r="G20" s="147"/>
      <c r="H20" s="149"/>
    </row>
    <row r="21" s="135" customFormat="1" spans="1:8">
      <c r="A21" s="144">
        <v>182</v>
      </c>
      <c r="B21" s="145">
        <f>83.6+83+151.7+151.5</f>
        <v>469.8</v>
      </c>
      <c r="C21" s="145">
        <v>0</v>
      </c>
      <c r="D21" s="145">
        <v>960</v>
      </c>
      <c r="E21" s="137">
        <f>88.9+88.3+156.7+156.3</f>
        <v>490.2</v>
      </c>
      <c r="F21" s="148"/>
      <c r="G21" s="147"/>
      <c r="H21" s="149"/>
    </row>
    <row r="22" s="135" customFormat="1" spans="1:8">
      <c r="A22" s="144">
        <v>155</v>
      </c>
      <c r="B22" s="145">
        <f>80+81.2+152.4</f>
        <v>313.6</v>
      </c>
      <c r="C22" s="145">
        <f>85.1+81.2+152.4</f>
        <v>318.7</v>
      </c>
      <c r="D22" s="145">
        <v>792.1</v>
      </c>
      <c r="E22" s="137">
        <f>C22+159.8</f>
        <v>478.5</v>
      </c>
      <c r="F22" s="148"/>
      <c r="G22" s="147"/>
      <c r="H22" s="149"/>
    </row>
    <row r="23" s="135" customFormat="1" spans="1:8">
      <c r="A23" s="144">
        <v>154</v>
      </c>
      <c r="B23" s="145">
        <f>78.4+78.5+152.4+152.8</f>
        <v>462.1</v>
      </c>
      <c r="C23" s="145">
        <f>83.7+83.8+152.4+152.8</f>
        <v>472.7</v>
      </c>
      <c r="D23" s="145">
        <v>934.8</v>
      </c>
      <c r="E23" s="137"/>
      <c r="F23" s="148"/>
      <c r="G23" s="147"/>
      <c r="H23" s="149"/>
    </row>
    <row r="24" spans="1:8">
      <c r="A24" s="151">
        <v>153</v>
      </c>
      <c r="B24" s="152">
        <f>79.6+79.5+152.8+151.7</f>
        <v>463.6</v>
      </c>
      <c r="C24" s="152">
        <f>84.9+84.8+152.8+151.7</f>
        <v>474.2</v>
      </c>
      <c r="D24" s="145">
        <v>937.8</v>
      </c>
      <c r="E24" s="137"/>
      <c r="F24" s="148"/>
      <c r="G24" s="147"/>
      <c r="H24" s="149"/>
    </row>
    <row r="25" spans="1:8">
      <c r="A25" s="151">
        <v>152</v>
      </c>
      <c r="B25" s="152">
        <f>79.4+80+151.7+152.3</f>
        <v>463.4</v>
      </c>
      <c r="C25" s="152">
        <f>84.7+85.3+151.7+152.3</f>
        <v>474</v>
      </c>
      <c r="D25" s="145">
        <v>937.4</v>
      </c>
      <c r="E25" s="137"/>
      <c r="F25" s="148"/>
      <c r="G25" s="147"/>
      <c r="H25" s="149"/>
    </row>
    <row r="26" spans="1:8">
      <c r="A26" s="151">
        <v>151</v>
      </c>
      <c r="B26" s="152">
        <f>70.75+72.15+152.3</f>
        <v>295.2</v>
      </c>
      <c r="C26" s="152">
        <f>73.8+74.5+152.3</f>
        <v>300.6</v>
      </c>
      <c r="D26" s="145">
        <v>595.8</v>
      </c>
      <c r="E26" s="137"/>
      <c r="F26" s="148"/>
      <c r="G26" s="147"/>
      <c r="H26" s="149"/>
    </row>
    <row r="27" ht="15.75" spans="1:8">
      <c r="A27" s="151" t="s">
        <v>284</v>
      </c>
      <c r="B27" s="152">
        <f>91.1+4.75+153</f>
        <v>248.85</v>
      </c>
      <c r="C27" s="152">
        <f>98.4+7.4+153</f>
        <v>258.8</v>
      </c>
      <c r="D27" s="145">
        <v>507.65</v>
      </c>
      <c r="E27" s="137"/>
      <c r="F27" s="148"/>
      <c r="G27" s="147"/>
      <c r="H27" s="149"/>
    </row>
    <row r="28" spans="1:8">
      <c r="A28" s="151">
        <v>212</v>
      </c>
      <c r="B28" s="152">
        <f>82.4+83.3+153.3+153.8</f>
        <v>472.8</v>
      </c>
      <c r="C28" s="152">
        <f>87.7+0+153.3+153.8</f>
        <v>394.8</v>
      </c>
      <c r="D28" s="145">
        <v>956.2</v>
      </c>
      <c r="E28" s="137">
        <f>C28+88.6</f>
        <v>483.4</v>
      </c>
      <c r="F28" s="148"/>
      <c r="G28" s="147"/>
      <c r="H28" s="149"/>
    </row>
    <row r="29" spans="1:8">
      <c r="A29" s="151">
        <v>205</v>
      </c>
      <c r="B29" s="152">
        <f>78.5+79.5+153.8+152.8</f>
        <v>464.6</v>
      </c>
      <c r="C29" s="152">
        <f>83.8+0+153.8+152.8</f>
        <v>390.4</v>
      </c>
      <c r="D29" s="145">
        <v>939.8</v>
      </c>
      <c r="E29" s="137">
        <f>C29+84.8</f>
        <v>475.2</v>
      </c>
      <c r="F29" s="148"/>
      <c r="G29" s="147"/>
      <c r="H29" s="149"/>
    </row>
    <row r="30" spans="1:8">
      <c r="A30" s="151">
        <v>198</v>
      </c>
      <c r="B30" s="152">
        <f>81.3+79.7+152.8+154.8</f>
        <v>468.6</v>
      </c>
      <c r="C30" s="152">
        <f>86.6+152.8+154.8</f>
        <v>394.2</v>
      </c>
      <c r="D30" s="145">
        <v>947.8</v>
      </c>
      <c r="E30" s="137">
        <f>C30+85</f>
        <v>479.2</v>
      </c>
      <c r="F30" s="148"/>
      <c r="G30" s="147"/>
      <c r="H30" s="149"/>
    </row>
    <row r="31" spans="1:8">
      <c r="A31" s="151">
        <v>190</v>
      </c>
      <c r="B31" s="152">
        <f>79.8+79.8+154.8+155.2</f>
        <v>469.6</v>
      </c>
      <c r="C31" s="152">
        <f>85.1+154.8</f>
        <v>239.9</v>
      </c>
      <c r="D31" s="145">
        <v>954.4</v>
      </c>
      <c r="E31" s="137">
        <f>C31+85.1+159.8</f>
        <v>484.8</v>
      </c>
      <c r="F31" s="148"/>
      <c r="G31" s="147"/>
      <c r="H31" s="149"/>
    </row>
    <row r="32" spans="1:8">
      <c r="A32" s="151">
        <v>156</v>
      </c>
      <c r="B32" s="152">
        <f>81.2+81.7+156.3+157.8</f>
        <v>477</v>
      </c>
      <c r="C32" s="152">
        <f>86.7+0+157.8</f>
        <v>244.5</v>
      </c>
      <c r="D32" s="145">
        <v>972.2</v>
      </c>
      <c r="E32" s="137">
        <f>C32+87+163.7</f>
        <v>495.2</v>
      </c>
      <c r="F32" s="148"/>
      <c r="G32" s="147"/>
      <c r="H32" s="149"/>
    </row>
    <row r="33" spans="1:8">
      <c r="A33" s="151">
        <v>157</v>
      </c>
      <c r="B33" s="152">
        <f>78.5+79.5+157.8+157</f>
        <v>472.8</v>
      </c>
      <c r="C33" s="152">
        <f>83.8+157.8+157</f>
        <v>398.6</v>
      </c>
      <c r="D33" s="145">
        <v>956.2</v>
      </c>
      <c r="E33" s="137">
        <f>C33+84.8</f>
        <v>483.4</v>
      </c>
      <c r="F33" s="148"/>
      <c r="G33" s="147"/>
      <c r="H33" s="149"/>
    </row>
    <row r="34" spans="1:8">
      <c r="A34" s="153">
        <v>158</v>
      </c>
      <c r="B34" s="152">
        <f>79.5+80.2+157+158.2</f>
        <v>474.9</v>
      </c>
      <c r="C34" s="152">
        <f>84.8+157+158.2</f>
        <v>400</v>
      </c>
      <c r="D34" s="145">
        <v>960.4</v>
      </c>
      <c r="E34" s="137">
        <f>C34+85.5</f>
        <v>485.5</v>
      </c>
      <c r="F34" s="148"/>
      <c r="G34" s="147"/>
      <c r="H34" s="149"/>
    </row>
    <row r="35" spans="1:8">
      <c r="A35" s="151">
        <v>159</v>
      </c>
      <c r="B35" s="152">
        <f>80+79+158.2+159.4</f>
        <v>476.6</v>
      </c>
      <c r="C35" s="152">
        <f>85.3+158.2+159.4</f>
        <v>402.9</v>
      </c>
      <c r="D35" s="145">
        <v>963.8</v>
      </c>
      <c r="E35" s="137">
        <f>C35+84.3</f>
        <v>487.2</v>
      </c>
      <c r="F35" s="148"/>
      <c r="G35" s="147"/>
      <c r="H35" s="149"/>
    </row>
    <row r="36" spans="1:8">
      <c r="A36" s="151">
        <v>160</v>
      </c>
      <c r="B36" s="152">
        <f>72.15+73.9+159.4</f>
        <v>305.45</v>
      </c>
      <c r="C36" s="152">
        <f>74.5+159.4</f>
        <v>233.9</v>
      </c>
      <c r="D36" s="145">
        <v>620.85</v>
      </c>
      <c r="E36" s="137">
        <f>C36+81.5</f>
        <v>315.4</v>
      </c>
      <c r="F36" s="148"/>
      <c r="G36" s="147"/>
      <c r="H36" s="149"/>
    </row>
    <row r="37" spans="1:8">
      <c r="A37" s="151">
        <v>213</v>
      </c>
      <c r="B37" s="152">
        <v>83.3</v>
      </c>
      <c r="C37" s="152">
        <v>0</v>
      </c>
      <c r="D37" s="145">
        <v>171.9</v>
      </c>
      <c r="E37" s="137">
        <f>C37+88.6</f>
        <v>88.6</v>
      </c>
      <c r="F37" s="148"/>
      <c r="G37" s="147"/>
      <c r="H37" s="149"/>
    </row>
    <row r="38" spans="1:8">
      <c r="A38" s="151">
        <v>206</v>
      </c>
      <c r="B38" s="152">
        <v>79.5</v>
      </c>
      <c r="C38" s="152">
        <v>0</v>
      </c>
      <c r="D38" s="145">
        <v>164.3</v>
      </c>
      <c r="E38" s="137">
        <f>C38+84.8</f>
        <v>84.8</v>
      </c>
      <c r="F38" s="148"/>
      <c r="G38" s="147"/>
      <c r="H38" s="149"/>
    </row>
    <row r="39" spans="1:8">
      <c r="A39" s="151">
        <v>199</v>
      </c>
      <c r="B39" s="152">
        <v>79.7</v>
      </c>
      <c r="C39" s="152">
        <v>0</v>
      </c>
      <c r="D39" s="145">
        <v>164.7</v>
      </c>
      <c r="E39" s="137">
        <f>C39+85</f>
        <v>85</v>
      </c>
      <c r="F39" s="148"/>
      <c r="G39" s="147"/>
      <c r="H39" s="149"/>
    </row>
    <row r="40" spans="1:8">
      <c r="A40" s="151">
        <v>191</v>
      </c>
      <c r="B40" s="152">
        <v>79.8</v>
      </c>
      <c r="C40" s="152">
        <v>0</v>
      </c>
      <c r="D40" s="145">
        <v>164.9</v>
      </c>
      <c r="E40" s="137">
        <f>C40+85.1</f>
        <v>85.1</v>
      </c>
      <c r="F40" s="148"/>
      <c r="G40" s="147"/>
      <c r="H40" s="149"/>
    </row>
    <row r="41" spans="1:8">
      <c r="A41" s="151">
        <v>184</v>
      </c>
      <c r="B41" s="152">
        <v>82</v>
      </c>
      <c r="C41" s="152">
        <v>0</v>
      </c>
      <c r="D41" s="145">
        <v>169.3</v>
      </c>
      <c r="E41" s="137">
        <f>C41+87.3</f>
        <v>87.3</v>
      </c>
      <c r="F41" s="148"/>
      <c r="G41" s="147"/>
      <c r="H41" s="149"/>
    </row>
    <row r="42" spans="1:8">
      <c r="A42" s="151">
        <v>168</v>
      </c>
      <c r="B42" s="152">
        <v>81.7</v>
      </c>
      <c r="C42" s="152">
        <v>0</v>
      </c>
      <c r="D42" s="145">
        <v>168.7</v>
      </c>
      <c r="E42" s="137">
        <f>C42+87</f>
        <v>87</v>
      </c>
      <c r="F42" s="148"/>
      <c r="G42" s="147"/>
      <c r="H42" s="149"/>
    </row>
    <row r="43" spans="1:8">
      <c r="A43" s="151">
        <v>167</v>
      </c>
      <c r="B43" s="152">
        <v>79.5</v>
      </c>
      <c r="C43" s="152">
        <v>0</v>
      </c>
      <c r="D43" s="145">
        <v>164.3</v>
      </c>
      <c r="E43" s="137">
        <f>C43+84.8</f>
        <v>84.8</v>
      </c>
      <c r="F43" s="148"/>
      <c r="G43" s="147"/>
      <c r="H43" s="149"/>
    </row>
    <row r="44" spans="1:8">
      <c r="A44" s="151">
        <v>166</v>
      </c>
      <c r="B44" s="152">
        <v>80.2</v>
      </c>
      <c r="C44" s="152">
        <v>0</v>
      </c>
      <c r="D44" s="145">
        <v>165.7</v>
      </c>
      <c r="E44" s="137">
        <f>C44+85.5</f>
        <v>85.5</v>
      </c>
      <c r="F44" s="148"/>
      <c r="G44" s="147"/>
      <c r="H44" s="149"/>
    </row>
    <row r="45" spans="1:8">
      <c r="A45" s="151">
        <v>165</v>
      </c>
      <c r="B45" s="152">
        <v>79</v>
      </c>
      <c r="C45" s="152">
        <v>0</v>
      </c>
      <c r="D45" s="145">
        <v>163.3</v>
      </c>
      <c r="E45" s="137">
        <f>C45+84.3</f>
        <v>84.3</v>
      </c>
      <c r="F45" s="148"/>
      <c r="G45" s="147"/>
      <c r="H45" s="149"/>
    </row>
    <row r="46" spans="1:8">
      <c r="A46" s="151">
        <v>164</v>
      </c>
      <c r="B46" s="152">
        <v>73.9</v>
      </c>
      <c r="C46" s="152">
        <v>0</v>
      </c>
      <c r="D46" s="145">
        <v>155.4</v>
      </c>
      <c r="E46" s="137">
        <f>C46+81.5</f>
        <v>81.5</v>
      </c>
      <c r="F46" s="148"/>
      <c r="G46" s="147"/>
      <c r="H46" s="149"/>
    </row>
    <row r="47" ht="15.75" spans="1:4">
      <c r="A47" s="154"/>
      <c r="B47" s="155"/>
      <c r="C47" s="155"/>
      <c r="D47" s="155"/>
    </row>
    <row r="48" ht="15.75" spans="1:4">
      <c r="A48" s="156" t="s">
        <v>12</v>
      </c>
      <c r="B48" s="157">
        <f>SUM(B3:B47)</f>
        <v>14079.5</v>
      </c>
      <c r="C48" s="157">
        <f>SUM(C3:C47)</f>
        <v>11057.5</v>
      </c>
      <c r="D48" s="158">
        <v>28687.9</v>
      </c>
    </row>
    <row r="49" spans="1:4">
      <c r="A49" s="159"/>
      <c r="B49" s="160"/>
      <c r="C49" s="160"/>
      <c r="D49" s="160"/>
    </row>
    <row r="50" ht="15.75" spans="2:2">
      <c r="B50" s="161">
        <v>14089.6</v>
      </c>
    </row>
    <row r="52" spans="2:2">
      <c r="B52" s="137">
        <f>B50-B48</f>
        <v>10.1</v>
      </c>
    </row>
  </sheetData>
  <mergeCells count="1">
    <mergeCell ref="A1:D1"/>
  </mergeCells>
  <pageMargins left="0.511805555555556" right="0.511805555555556" top="0.786805555555556" bottom="0.786805555555556" header="0.313888888888889" footer="0.313888888888889"/>
  <pageSetup paperSize="9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3" tint="0.399975585192419"/>
  </sheetPr>
  <dimension ref="A1:I46"/>
  <sheetViews>
    <sheetView view="pageBreakPreview" zoomScaleNormal="100" zoomScaleSheetLayoutView="100" workbookViewId="0">
      <selection activeCell="F15" sqref="F15"/>
    </sheetView>
  </sheetViews>
  <sheetFormatPr defaultColWidth="9" defaultRowHeight="12.75"/>
  <cols>
    <col min="1" max="3" width="9.14285714285714" style="98"/>
    <col min="4" max="4" width="37.1428571428571" style="98" customWidth="1"/>
    <col min="5" max="5" width="9.14285714285714" style="98"/>
    <col min="6" max="6" width="8.57142857142857" style="98" customWidth="1"/>
    <col min="7" max="7" width="9.14285714285714" style="98"/>
    <col min="8" max="8" width="9" style="98" customWidth="1"/>
    <col min="9" max="9" width="11.8571428571429" style="97" customWidth="1"/>
    <col min="10" max="10" width="25.7142857142857" style="98" customWidth="1"/>
    <col min="11" max="16384" width="9.14285714285714" style="98"/>
  </cols>
  <sheetData>
    <row r="1" spans="1:9">
      <c r="A1" s="99" t="s">
        <v>285</v>
      </c>
      <c r="B1" s="99"/>
      <c r="C1" s="99"/>
      <c r="D1" s="99"/>
      <c r="E1" s="99"/>
      <c r="F1" s="99"/>
      <c r="G1" s="99"/>
      <c r="H1" s="99"/>
      <c r="I1" s="99"/>
    </row>
    <row r="2" spans="1:9">
      <c r="A2" s="99" t="s">
        <v>1</v>
      </c>
      <c r="B2" s="99"/>
      <c r="C2" s="99"/>
      <c r="D2" s="99"/>
      <c r="E2" s="99"/>
      <c r="F2" s="99"/>
      <c r="G2" s="99"/>
      <c r="H2" s="99"/>
      <c r="I2" s="99"/>
    </row>
    <row r="3" spans="1:8">
      <c r="A3" s="100"/>
      <c r="B3" s="100"/>
      <c r="C3" s="100"/>
      <c r="D3" s="100"/>
      <c r="E3" s="100"/>
      <c r="F3" s="100"/>
      <c r="G3" s="100"/>
      <c r="H3" s="100"/>
    </row>
    <row r="4" spans="1:8">
      <c r="A4" s="101" t="s">
        <v>286</v>
      </c>
      <c r="B4" s="101"/>
      <c r="C4" s="101"/>
      <c r="D4" s="101"/>
      <c r="E4" s="101"/>
      <c r="F4" s="101"/>
      <c r="G4" s="102" t="s">
        <v>287</v>
      </c>
      <c r="H4" s="102"/>
    </row>
    <row r="5" ht="25.5" customHeight="1" spans="1:9">
      <c r="A5" s="103" t="s">
        <v>288</v>
      </c>
      <c r="B5" s="104"/>
      <c r="C5" s="104"/>
      <c r="D5" s="104"/>
      <c r="E5" s="104"/>
      <c r="F5" s="104"/>
      <c r="G5" s="104"/>
      <c r="H5" s="105"/>
      <c r="I5" s="97" t="s">
        <v>289</v>
      </c>
    </row>
    <row r="6" spans="1:8">
      <c r="A6" s="106" t="s">
        <v>290</v>
      </c>
      <c r="B6" s="106"/>
      <c r="C6" s="106"/>
      <c r="D6" s="106"/>
      <c r="E6" s="106"/>
      <c r="F6" s="106"/>
      <c r="G6" s="106"/>
      <c r="H6" s="106"/>
    </row>
    <row r="7" ht="21" spans="1:8">
      <c r="A7" s="107" t="s">
        <v>291</v>
      </c>
      <c r="B7" s="108"/>
      <c r="C7" s="108"/>
      <c r="D7" s="109"/>
      <c r="E7" s="110" t="s">
        <v>292</v>
      </c>
      <c r="F7" s="110" t="s">
        <v>293</v>
      </c>
      <c r="G7" s="110" t="s">
        <v>294</v>
      </c>
      <c r="H7" s="111" t="s">
        <v>295</v>
      </c>
    </row>
    <row r="8" spans="1:9">
      <c r="A8" s="112" t="s">
        <v>296</v>
      </c>
      <c r="B8" s="113"/>
      <c r="C8" s="113"/>
      <c r="D8" s="114"/>
      <c r="E8" s="115" t="s">
        <v>297</v>
      </c>
      <c r="F8" s="116">
        <v>1.2</v>
      </c>
      <c r="G8" s="116">
        <v>6.77</v>
      </c>
      <c r="H8" s="117">
        <f>F8*G8</f>
        <v>8.12</v>
      </c>
      <c r="I8" s="97">
        <v>6111</v>
      </c>
    </row>
    <row r="9" spans="1:9">
      <c r="A9" s="112" t="s">
        <v>298</v>
      </c>
      <c r="B9" s="113"/>
      <c r="C9" s="113"/>
      <c r="D9" s="114"/>
      <c r="E9" s="115" t="s">
        <v>297</v>
      </c>
      <c r="F9" s="116">
        <v>0.3</v>
      </c>
      <c r="G9" s="116">
        <v>11.8</v>
      </c>
      <c r="H9" s="117">
        <f>F9*G9</f>
        <v>3.54</v>
      </c>
      <c r="I9" s="97">
        <v>4750</v>
      </c>
    </row>
    <row r="10" spans="1:8">
      <c r="A10" s="118" t="s">
        <v>299</v>
      </c>
      <c r="B10" s="119"/>
      <c r="C10" s="119"/>
      <c r="D10" s="119"/>
      <c r="E10" s="119"/>
      <c r="F10" s="119"/>
      <c r="G10" s="120"/>
      <c r="H10" s="121">
        <f>SUM(H8:H9)</f>
        <v>11.66</v>
      </c>
    </row>
    <row r="11" spans="1:8">
      <c r="A11" s="122" t="s">
        <v>300</v>
      </c>
      <c r="B11" s="122"/>
      <c r="C11" s="122"/>
      <c r="D11" s="122"/>
      <c r="E11" s="122"/>
      <c r="F11" s="122"/>
      <c r="G11" s="122"/>
      <c r="H11" s="121">
        <f>H10</f>
        <v>11.66</v>
      </c>
    </row>
    <row r="12" spans="1:8">
      <c r="A12" s="106"/>
      <c r="B12" s="106"/>
      <c r="C12" s="106"/>
      <c r="D12" s="106"/>
      <c r="E12" s="106"/>
      <c r="F12" s="106"/>
      <c r="G12" s="106"/>
      <c r="H12" s="106"/>
    </row>
    <row r="13" ht="21" spans="1:8">
      <c r="A13" s="123" t="s">
        <v>301</v>
      </c>
      <c r="B13" s="123"/>
      <c r="C13" s="123"/>
      <c r="D13" s="123"/>
      <c r="E13" s="110" t="s">
        <v>292</v>
      </c>
      <c r="F13" s="110" t="s">
        <v>302</v>
      </c>
      <c r="G13" s="110" t="s">
        <v>294</v>
      </c>
      <c r="H13" s="111" t="s">
        <v>295</v>
      </c>
    </row>
    <row r="14" ht="25.5" customHeight="1" spans="1:9">
      <c r="A14" s="124" t="s">
        <v>303</v>
      </c>
      <c r="B14" s="125"/>
      <c r="C14" s="125"/>
      <c r="D14" s="126"/>
      <c r="E14" s="127" t="s">
        <v>69</v>
      </c>
      <c r="F14" s="117">
        <v>1.02</v>
      </c>
      <c r="G14" s="117">
        <v>62.51</v>
      </c>
      <c r="H14" s="117">
        <f>F14*G14</f>
        <v>63.76</v>
      </c>
      <c r="I14" s="97">
        <v>7760</v>
      </c>
    </row>
    <row r="15" spans="1:9">
      <c r="A15" s="124" t="s">
        <v>304</v>
      </c>
      <c r="B15" s="125"/>
      <c r="C15" s="125"/>
      <c r="D15" s="126"/>
      <c r="E15" s="127" t="s">
        <v>75</v>
      </c>
      <c r="F15" s="117">
        <v>0</v>
      </c>
      <c r="G15" s="117">
        <v>16.67</v>
      </c>
      <c r="H15" s="117">
        <f>F15*G15</f>
        <v>0</v>
      </c>
      <c r="I15" s="97" t="str">
        <f>"0370"</f>
        <v>0370</v>
      </c>
    </row>
    <row r="16" spans="1:9">
      <c r="A16" s="124" t="s">
        <v>305</v>
      </c>
      <c r="B16" s="125"/>
      <c r="C16" s="125"/>
      <c r="D16" s="126"/>
      <c r="E16" s="127" t="s">
        <v>306</v>
      </c>
      <c r="F16" s="117">
        <v>0.49</v>
      </c>
      <c r="G16" s="117">
        <v>0.78</v>
      </c>
      <c r="H16" s="117">
        <f>F16*G16</f>
        <v>0.38</v>
      </c>
      <c r="I16" s="97">
        <v>1379</v>
      </c>
    </row>
    <row r="17" spans="1:8">
      <c r="A17" s="122" t="s">
        <v>307</v>
      </c>
      <c r="B17" s="122"/>
      <c r="C17" s="122"/>
      <c r="D17" s="122"/>
      <c r="E17" s="122"/>
      <c r="F17" s="122"/>
      <c r="G17" s="122"/>
      <c r="H17" s="121">
        <f>SUM(H14:H16)</f>
        <v>64.14</v>
      </c>
    </row>
    <row r="18" spans="1:8">
      <c r="A18" s="106"/>
      <c r="B18" s="106"/>
      <c r="C18" s="106"/>
      <c r="D18" s="106"/>
      <c r="E18" s="106"/>
      <c r="F18" s="106"/>
      <c r="G18" s="106"/>
      <c r="H18" s="106"/>
    </row>
    <row r="19" spans="1:8">
      <c r="A19" s="101" t="s">
        <v>308</v>
      </c>
      <c r="B19" s="101"/>
      <c r="C19" s="101"/>
      <c r="D19" s="101"/>
      <c r="E19" s="101"/>
      <c r="F19" s="101"/>
      <c r="G19" s="101"/>
      <c r="H19" s="128">
        <f>ROUND(H11+H17,2)</f>
        <v>75.8</v>
      </c>
    </row>
    <row r="21" spans="1:8">
      <c r="A21" s="101" t="s">
        <v>309</v>
      </c>
      <c r="B21" s="101"/>
      <c r="C21" s="101"/>
      <c r="D21" s="101"/>
      <c r="E21" s="101"/>
      <c r="F21" s="101"/>
      <c r="G21" s="102" t="s">
        <v>287</v>
      </c>
      <c r="H21" s="102"/>
    </row>
    <row r="22" ht="26.25" customHeight="1" spans="1:9">
      <c r="A22" s="103" t="s">
        <v>310</v>
      </c>
      <c r="B22" s="104"/>
      <c r="C22" s="104"/>
      <c r="D22" s="104"/>
      <c r="E22" s="104"/>
      <c r="F22" s="104"/>
      <c r="G22" s="104"/>
      <c r="H22" s="105"/>
      <c r="I22" s="97" t="s">
        <v>289</v>
      </c>
    </row>
    <row r="23" spans="1:8">
      <c r="A23" s="106" t="s">
        <v>311</v>
      </c>
      <c r="B23" s="106"/>
      <c r="C23" s="106"/>
      <c r="D23" s="106"/>
      <c r="E23" s="106"/>
      <c r="F23" s="106"/>
      <c r="G23" s="106"/>
      <c r="H23" s="106"/>
    </row>
    <row r="24" ht="21" spans="1:8">
      <c r="A24" s="107" t="s">
        <v>291</v>
      </c>
      <c r="B24" s="108"/>
      <c r="C24" s="108"/>
      <c r="D24" s="109"/>
      <c r="E24" s="110" t="s">
        <v>292</v>
      </c>
      <c r="F24" s="110" t="s">
        <v>293</v>
      </c>
      <c r="G24" s="110" t="s">
        <v>294</v>
      </c>
      <c r="H24" s="111" t="s">
        <v>295</v>
      </c>
    </row>
    <row r="25" spans="1:9">
      <c r="A25" s="112" t="s">
        <v>312</v>
      </c>
      <c r="B25" s="113"/>
      <c r="C25" s="113"/>
      <c r="D25" s="114"/>
      <c r="E25" s="115" t="s">
        <v>297</v>
      </c>
      <c r="F25" s="129">
        <v>0.0185</v>
      </c>
      <c r="G25" s="130">
        <v>11.8</v>
      </c>
      <c r="H25" s="131">
        <f>F25*G25</f>
        <v>0.22</v>
      </c>
      <c r="I25" s="97">
        <v>1214</v>
      </c>
    </row>
    <row r="26" spans="1:9">
      <c r="A26" s="112" t="s">
        <v>298</v>
      </c>
      <c r="B26" s="113"/>
      <c r="C26" s="113"/>
      <c r="D26" s="114"/>
      <c r="E26" s="115" t="s">
        <v>297</v>
      </c>
      <c r="F26" s="129">
        <v>0.0005</v>
      </c>
      <c r="G26" s="130">
        <v>11.8</v>
      </c>
      <c r="H26" s="131">
        <f>F26*G26</f>
        <v>0.01</v>
      </c>
      <c r="I26" s="97">
        <v>4750</v>
      </c>
    </row>
    <row r="27" spans="1:9">
      <c r="A27" s="112" t="s">
        <v>313</v>
      </c>
      <c r="B27" s="113"/>
      <c r="C27" s="113"/>
      <c r="D27" s="114"/>
      <c r="E27" s="115" t="s">
        <v>297</v>
      </c>
      <c r="F27" s="129">
        <v>0.112</v>
      </c>
      <c r="G27" s="116">
        <v>6.77</v>
      </c>
      <c r="H27" s="131">
        <f>F27*G27</f>
        <v>0.76</v>
      </c>
      <c r="I27" s="97">
        <v>6111</v>
      </c>
    </row>
    <row r="28" spans="1:8">
      <c r="A28" s="118" t="s">
        <v>299</v>
      </c>
      <c r="B28" s="119"/>
      <c r="C28" s="119"/>
      <c r="D28" s="119"/>
      <c r="E28" s="119"/>
      <c r="F28" s="119"/>
      <c r="G28" s="120"/>
      <c r="H28" s="132">
        <f>SUM(H25:H27)</f>
        <v>0.99</v>
      </c>
    </row>
    <row r="29" spans="1:8">
      <c r="A29" s="122" t="s">
        <v>300</v>
      </c>
      <c r="B29" s="122"/>
      <c r="C29" s="122"/>
      <c r="D29" s="122"/>
      <c r="E29" s="122"/>
      <c r="F29" s="122"/>
      <c r="G29" s="122"/>
      <c r="H29" s="132">
        <f>H28</f>
        <v>0.99</v>
      </c>
    </row>
    <row r="30" spans="1:8">
      <c r="A30" s="106"/>
      <c r="B30" s="106"/>
      <c r="C30" s="106"/>
      <c r="D30" s="106"/>
      <c r="E30" s="106"/>
      <c r="F30" s="106"/>
      <c r="G30" s="106"/>
      <c r="H30" s="106"/>
    </row>
    <row r="31" ht="21" spans="1:8">
      <c r="A31" s="123" t="s">
        <v>301</v>
      </c>
      <c r="B31" s="123"/>
      <c r="C31" s="123"/>
      <c r="D31" s="123"/>
      <c r="E31" s="110" t="s">
        <v>292</v>
      </c>
      <c r="F31" s="110" t="s">
        <v>302</v>
      </c>
      <c r="G31" s="110" t="s">
        <v>294</v>
      </c>
      <c r="H31" s="111" t="s">
        <v>295</v>
      </c>
    </row>
    <row r="32" spans="1:9">
      <c r="A32" s="124" t="s">
        <v>314</v>
      </c>
      <c r="B32" s="125"/>
      <c r="C32" s="125"/>
      <c r="D32" s="126"/>
      <c r="E32" s="127" t="s">
        <v>306</v>
      </c>
      <c r="F32" s="133">
        <v>0.032</v>
      </c>
      <c r="G32" s="131">
        <v>4.02</v>
      </c>
      <c r="H32" s="131">
        <f>F32*G32</f>
        <v>0.13</v>
      </c>
      <c r="I32" s="97" t="s">
        <v>315</v>
      </c>
    </row>
    <row r="33" spans="1:9">
      <c r="A33" s="124" t="s">
        <v>316</v>
      </c>
      <c r="B33" s="125"/>
      <c r="C33" s="125"/>
      <c r="D33" s="126"/>
      <c r="E33" s="127" t="s">
        <v>306</v>
      </c>
      <c r="F33" s="133">
        <v>0.0096</v>
      </c>
      <c r="G33" s="131">
        <v>6.76</v>
      </c>
      <c r="H33" s="131">
        <f t="shared" ref="H33:H43" si="0">F33*G33</f>
        <v>0.06</v>
      </c>
      <c r="I33" s="97" t="s">
        <v>317</v>
      </c>
    </row>
    <row r="34" spans="1:9">
      <c r="A34" s="124" t="s">
        <v>318</v>
      </c>
      <c r="B34" s="125"/>
      <c r="C34" s="125"/>
      <c r="D34" s="126"/>
      <c r="E34" s="127" t="s">
        <v>75</v>
      </c>
      <c r="F34" s="133">
        <v>0.0008</v>
      </c>
      <c r="G34" s="131">
        <v>16.67</v>
      </c>
      <c r="H34" s="131">
        <f t="shared" si="0"/>
        <v>0.01</v>
      </c>
      <c r="I34" s="97" t="s">
        <v>319</v>
      </c>
    </row>
    <row r="35" spans="1:9">
      <c r="A35" s="124" t="s">
        <v>320</v>
      </c>
      <c r="B35" s="125"/>
      <c r="C35" s="125"/>
      <c r="D35" s="126"/>
      <c r="E35" s="127" t="s">
        <v>75</v>
      </c>
      <c r="F35" s="133">
        <v>0.0004</v>
      </c>
      <c r="G35" s="131">
        <v>129.42</v>
      </c>
      <c r="H35" s="131">
        <f t="shared" si="0"/>
        <v>0.05</v>
      </c>
      <c r="I35" s="97">
        <v>4721</v>
      </c>
    </row>
    <row r="36" spans="1:9">
      <c r="A36" s="124" t="s">
        <v>321</v>
      </c>
      <c r="B36" s="125"/>
      <c r="C36" s="125"/>
      <c r="D36" s="126"/>
      <c r="E36" s="127" t="s">
        <v>75</v>
      </c>
      <c r="F36" s="133">
        <v>0.0008</v>
      </c>
      <c r="G36" s="131">
        <v>125</v>
      </c>
      <c r="H36" s="131">
        <f t="shared" si="0"/>
        <v>0.1</v>
      </c>
      <c r="I36" s="97">
        <v>4718</v>
      </c>
    </row>
    <row r="37" spans="1:9">
      <c r="A37" s="124" t="s">
        <v>322</v>
      </c>
      <c r="B37" s="125"/>
      <c r="C37" s="125"/>
      <c r="D37" s="126"/>
      <c r="E37" s="127" t="s">
        <v>306</v>
      </c>
      <c r="F37" s="133">
        <v>0.4592</v>
      </c>
      <c r="G37" s="131">
        <v>0.78</v>
      </c>
      <c r="H37" s="131">
        <f t="shared" si="0"/>
        <v>0.36</v>
      </c>
      <c r="I37" s="97">
        <v>1379</v>
      </c>
    </row>
    <row r="38" ht="24.75" customHeight="1" spans="1:9">
      <c r="A38" s="124" t="s">
        <v>323</v>
      </c>
      <c r="B38" s="125"/>
      <c r="C38" s="125"/>
      <c r="D38" s="126"/>
      <c r="E38" s="127" t="s">
        <v>324</v>
      </c>
      <c r="F38" s="133">
        <v>0.0002</v>
      </c>
      <c r="G38" s="131">
        <v>8.62</v>
      </c>
      <c r="H38" s="131">
        <f t="shared" si="0"/>
        <v>0</v>
      </c>
      <c r="I38" s="97">
        <v>2692</v>
      </c>
    </row>
    <row r="39" spans="1:9">
      <c r="A39" s="124" t="s">
        <v>325</v>
      </c>
      <c r="B39" s="125"/>
      <c r="C39" s="125"/>
      <c r="D39" s="126"/>
      <c r="E39" s="127" t="s">
        <v>69</v>
      </c>
      <c r="F39" s="133">
        <v>0.012</v>
      </c>
      <c r="G39" s="131">
        <v>4.5</v>
      </c>
      <c r="H39" s="131">
        <f t="shared" si="0"/>
        <v>0.05</v>
      </c>
      <c r="I39" s="97" t="s">
        <v>326</v>
      </c>
    </row>
    <row r="40" spans="1:9">
      <c r="A40" s="124" t="s">
        <v>327</v>
      </c>
      <c r="B40" s="125"/>
      <c r="C40" s="125"/>
      <c r="D40" s="126"/>
      <c r="E40" s="127" t="s">
        <v>69</v>
      </c>
      <c r="F40" s="133">
        <v>0.0072</v>
      </c>
      <c r="G40" s="131"/>
      <c r="H40" s="131">
        <f t="shared" si="0"/>
        <v>0</v>
      </c>
      <c r="I40" s="97" t="s">
        <v>328</v>
      </c>
    </row>
    <row r="41" spans="1:9">
      <c r="A41" s="124" t="s">
        <v>329</v>
      </c>
      <c r="B41" s="125"/>
      <c r="C41" s="125"/>
      <c r="D41" s="126"/>
      <c r="E41" s="127" t="s">
        <v>69</v>
      </c>
      <c r="F41" s="133">
        <v>0.0221</v>
      </c>
      <c r="G41" s="131"/>
      <c r="H41" s="131">
        <f t="shared" si="0"/>
        <v>0</v>
      </c>
      <c r="I41" s="97" t="s">
        <v>330</v>
      </c>
    </row>
    <row r="42" spans="1:9">
      <c r="A42" s="124" t="s">
        <v>331</v>
      </c>
      <c r="B42" s="125"/>
      <c r="C42" s="125"/>
      <c r="D42" s="126"/>
      <c r="E42" s="127" t="s">
        <v>306</v>
      </c>
      <c r="F42" s="133">
        <v>0.0036</v>
      </c>
      <c r="G42" s="131">
        <v>6.68</v>
      </c>
      <c r="H42" s="131">
        <f t="shared" si="0"/>
        <v>0.02</v>
      </c>
      <c r="I42" s="97">
        <v>5067</v>
      </c>
    </row>
    <row r="43" spans="1:9">
      <c r="A43" s="124" t="s">
        <v>332</v>
      </c>
      <c r="B43" s="125"/>
      <c r="C43" s="125"/>
      <c r="D43" s="126"/>
      <c r="E43" s="127" t="s">
        <v>69</v>
      </c>
      <c r="F43" s="133">
        <v>0.1</v>
      </c>
      <c r="G43" s="131">
        <v>2.5</v>
      </c>
      <c r="H43" s="131">
        <f t="shared" si="0"/>
        <v>0.25</v>
      </c>
      <c r="I43" s="97">
        <v>7170</v>
      </c>
    </row>
    <row r="44" spans="1:8">
      <c r="A44" s="122" t="s">
        <v>307</v>
      </c>
      <c r="B44" s="122"/>
      <c r="C44" s="122"/>
      <c r="D44" s="122"/>
      <c r="E44" s="122"/>
      <c r="F44" s="122"/>
      <c r="G44" s="122"/>
      <c r="H44" s="132">
        <f>SUM(H32:H43)</f>
        <v>1.03</v>
      </c>
    </row>
    <row r="45" spans="1:8">
      <c r="A45" s="106"/>
      <c r="B45" s="106"/>
      <c r="C45" s="106"/>
      <c r="D45" s="106"/>
      <c r="E45" s="106"/>
      <c r="F45" s="106"/>
      <c r="G45" s="106"/>
      <c r="H45" s="106"/>
    </row>
    <row r="46" s="97" customFormat="1" spans="1:8">
      <c r="A46" s="101" t="s">
        <v>308</v>
      </c>
      <c r="B46" s="101"/>
      <c r="C46" s="101"/>
      <c r="D46" s="101"/>
      <c r="E46" s="101"/>
      <c r="F46" s="101"/>
      <c r="G46" s="101"/>
      <c r="H46" s="134">
        <f>ROUND(H29+H44,2)</f>
        <v>2.02</v>
      </c>
    </row>
  </sheetData>
  <mergeCells count="46">
    <mergeCell ref="A1:I1"/>
    <mergeCell ref="A2:I2"/>
    <mergeCell ref="A4:F4"/>
    <mergeCell ref="G4:H4"/>
    <mergeCell ref="A5:H5"/>
    <mergeCell ref="A6:H6"/>
    <mergeCell ref="A7:D7"/>
    <mergeCell ref="A8:D8"/>
    <mergeCell ref="A9:D9"/>
    <mergeCell ref="A10:G10"/>
    <mergeCell ref="A11:G11"/>
    <mergeCell ref="A12:H12"/>
    <mergeCell ref="A13:D13"/>
    <mergeCell ref="A14:D14"/>
    <mergeCell ref="A15:D15"/>
    <mergeCell ref="A16:D16"/>
    <mergeCell ref="A17:G17"/>
    <mergeCell ref="A18:H18"/>
    <mergeCell ref="A19:G19"/>
    <mergeCell ref="A21:F21"/>
    <mergeCell ref="G21:H21"/>
    <mergeCell ref="A22:H22"/>
    <mergeCell ref="A23:H23"/>
    <mergeCell ref="A24:D24"/>
    <mergeCell ref="A25:D25"/>
    <mergeCell ref="A26:D26"/>
    <mergeCell ref="A27:D27"/>
    <mergeCell ref="A28:G28"/>
    <mergeCell ref="A29:G29"/>
    <mergeCell ref="A30:H30"/>
    <mergeCell ref="A31:D31"/>
    <mergeCell ref="A32:D32"/>
    <mergeCell ref="A33:D33"/>
    <mergeCell ref="A34:D34"/>
    <mergeCell ref="A35:D35"/>
    <mergeCell ref="A36:D36"/>
    <mergeCell ref="A37:D37"/>
    <mergeCell ref="A38:D38"/>
    <mergeCell ref="A39:D39"/>
    <mergeCell ref="A40:D40"/>
    <mergeCell ref="A41:D41"/>
    <mergeCell ref="A42:D42"/>
    <mergeCell ref="A43:D43"/>
    <mergeCell ref="A44:G44"/>
    <mergeCell ref="A45:H45"/>
    <mergeCell ref="A46:G46"/>
  </mergeCells>
  <pageMargins left="0.747916666666667" right="0.511805555555556" top="2.23888888888889" bottom="0.786805555555556" header="0.313888888888889" footer="0.313888888888889"/>
  <pageSetup paperSize="9" scale="42" fitToHeight="2" orientation="portrait"/>
  <headerFooter>
    <oddHeader>&amp;C&amp;G
MUNICÍPIO DE BOA VISTA / PREFEITURA MUNICIPAL
SECRETARIA MUNICIPAL DE OBRAS E URBANISMO
SUPERINTENDÊNCIA DE PROJETOS E URBANIZAÇÃO</oddHeader>
    <oddFooter>&amp;RPáginas &amp;P de &amp;N</oddFooter>
  </headerFooter>
  <rowBreaks count="1" manualBreakCount="1">
    <brk id="19" max="8" man="1"/>
  </rowBreaks>
  <drawing r:id="rId1"/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8" tint="-0.249977111117893"/>
  </sheetPr>
  <dimension ref="A1:K62"/>
  <sheetViews>
    <sheetView view="pageBreakPreview" zoomScaleNormal="100" zoomScaleSheetLayoutView="100" workbookViewId="0">
      <selection activeCell="A48" sqref="A48:D48"/>
    </sheetView>
  </sheetViews>
  <sheetFormatPr defaultColWidth="9" defaultRowHeight="12.75"/>
  <cols>
    <col min="4" max="4" width="37.1428571428571" customWidth="1"/>
    <col min="8" max="8" width="9" customWidth="1"/>
    <col min="9" max="9" width="9.14285714285714" style="32"/>
  </cols>
  <sheetData>
    <row r="1" spans="1:1">
      <c r="A1" t="str">
        <f>ORÇAMENTO!A1</f>
        <v>OBRA: DRENAGEM E PAVIMENTAÇÃO NO BAIRRO SENADOR HÉLIO CAMPOS</v>
      </c>
    </row>
    <row r="2" spans="1:1">
      <c r="A2" t="str">
        <f>ORÇAMENTO!A2</f>
        <v>ENDEREÇO: MUNICÍPIO DE BOA VISTA - RR</v>
      </c>
    </row>
    <row r="3" spans="1:10">
      <c r="A3" s="33"/>
      <c r="B3" s="33"/>
      <c r="C3" s="33"/>
      <c r="D3" s="33"/>
      <c r="E3" s="33"/>
      <c r="F3" s="33"/>
      <c r="G3" s="33"/>
      <c r="H3" s="33"/>
      <c r="I3" s="87"/>
      <c r="J3" s="33"/>
    </row>
    <row r="4" ht="15.75" hidden="1" customHeight="1" spans="1:9">
      <c r="A4" s="34" t="s">
        <v>286</v>
      </c>
      <c r="B4" s="34"/>
      <c r="C4" s="34"/>
      <c r="D4" s="34"/>
      <c r="E4" s="34"/>
      <c r="F4" s="34"/>
      <c r="G4" s="35" t="s">
        <v>333</v>
      </c>
      <c r="H4" s="35"/>
      <c r="I4" s="88"/>
    </row>
    <row r="5" hidden="1" customHeight="1" spans="1:8">
      <c r="A5" s="36" t="s">
        <v>334</v>
      </c>
      <c r="B5" s="36"/>
      <c r="C5" s="36"/>
      <c r="D5" s="36"/>
      <c r="E5" s="36"/>
      <c r="F5" s="36"/>
      <c r="G5" s="36"/>
      <c r="H5" s="36"/>
    </row>
    <row r="6" hidden="1" spans="1:9">
      <c r="A6" s="37"/>
      <c r="B6" s="38"/>
      <c r="C6" s="38"/>
      <c r="D6" s="38"/>
      <c r="E6" s="38"/>
      <c r="F6" s="38"/>
      <c r="G6" s="38"/>
      <c r="H6" s="38"/>
      <c r="I6" s="89"/>
    </row>
    <row r="7" ht="21" hidden="1" spans="1:9">
      <c r="A7" s="39" t="s">
        <v>291</v>
      </c>
      <c r="B7" s="40"/>
      <c r="C7" s="40"/>
      <c r="D7" s="41"/>
      <c r="E7" s="42" t="s">
        <v>292</v>
      </c>
      <c r="F7" s="42" t="s">
        <v>293</v>
      </c>
      <c r="G7" s="42" t="s">
        <v>294</v>
      </c>
      <c r="H7" s="43" t="s">
        <v>295</v>
      </c>
      <c r="I7" s="43"/>
    </row>
    <row r="8" ht="15" hidden="1" customHeight="1" spans="1:11">
      <c r="A8" s="44" t="s">
        <v>335</v>
      </c>
      <c r="B8" s="45"/>
      <c r="C8" s="45"/>
      <c r="D8" s="46"/>
      <c r="E8" s="47" t="s">
        <v>297</v>
      </c>
      <c r="F8" s="47">
        <v>2.5</v>
      </c>
      <c r="G8" s="47">
        <v>12.05</v>
      </c>
      <c r="H8" s="48">
        <f>F8*G8</f>
        <v>30.13</v>
      </c>
      <c r="I8" s="90"/>
      <c r="K8" s="91"/>
    </row>
    <row r="9" ht="15" hidden="1" customHeight="1" spans="1:11">
      <c r="A9" s="44" t="s">
        <v>336</v>
      </c>
      <c r="B9" s="45"/>
      <c r="C9" s="45"/>
      <c r="D9" s="46"/>
      <c r="E9" s="47" t="s">
        <v>297</v>
      </c>
      <c r="F9" s="47">
        <v>2.7</v>
      </c>
      <c r="G9" s="47">
        <v>7.32</v>
      </c>
      <c r="H9" s="48">
        <f>F9*G9</f>
        <v>19.76</v>
      </c>
      <c r="I9" s="90"/>
      <c r="K9" s="91"/>
    </row>
    <row r="10" hidden="1" customHeight="1" spans="1:9">
      <c r="A10" s="49" t="s">
        <v>299</v>
      </c>
      <c r="B10" s="50"/>
      <c r="C10" s="50"/>
      <c r="D10" s="50"/>
      <c r="E10" s="50"/>
      <c r="F10" s="50"/>
      <c r="G10" s="51"/>
      <c r="H10" s="52">
        <f>SUM(H8:H9)</f>
        <v>49.89</v>
      </c>
      <c r="I10" s="92"/>
    </row>
    <row r="11" hidden="1" customHeight="1" spans="1:9">
      <c r="A11" s="53" t="s">
        <v>337</v>
      </c>
      <c r="B11" s="53"/>
      <c r="C11" s="53"/>
      <c r="D11" s="53"/>
      <c r="E11" s="53"/>
      <c r="F11" s="53"/>
      <c r="G11" s="53"/>
      <c r="H11" s="52">
        <f>H10</f>
        <v>49.89</v>
      </c>
      <c r="I11" s="92"/>
    </row>
    <row r="12" hidden="1" spans="1:9">
      <c r="A12" s="54"/>
      <c r="B12" s="55"/>
      <c r="C12" s="55"/>
      <c r="D12" s="55"/>
      <c r="E12" s="55"/>
      <c r="F12" s="55"/>
      <c r="G12" s="55"/>
      <c r="H12" s="55"/>
      <c r="I12" s="93"/>
    </row>
    <row r="13" ht="21" hidden="1" customHeight="1" spans="1:9">
      <c r="A13" s="56" t="s">
        <v>301</v>
      </c>
      <c r="B13" s="56"/>
      <c r="C13" s="56"/>
      <c r="D13" s="56"/>
      <c r="E13" s="42" t="s">
        <v>292</v>
      </c>
      <c r="F13" s="42" t="s">
        <v>302</v>
      </c>
      <c r="G13" s="42" t="s">
        <v>294</v>
      </c>
      <c r="H13" s="43" t="s">
        <v>295</v>
      </c>
      <c r="I13" s="43"/>
    </row>
    <row r="14" hidden="1" spans="1:11">
      <c r="A14" s="57" t="s">
        <v>338</v>
      </c>
      <c r="B14" s="58"/>
      <c r="C14" s="58"/>
      <c r="D14" s="58"/>
      <c r="E14" s="59" t="s">
        <v>51</v>
      </c>
      <c r="F14" s="60">
        <v>0.096</v>
      </c>
      <c r="G14" s="48">
        <v>1.93</v>
      </c>
      <c r="H14" s="48">
        <f>F14*G14</f>
        <v>0.19</v>
      </c>
      <c r="I14" s="90"/>
      <c r="K14" s="91"/>
    </row>
    <row r="15" hidden="1" spans="1:11">
      <c r="A15" s="57" t="s">
        <v>339</v>
      </c>
      <c r="B15" s="61"/>
      <c r="C15" s="61"/>
      <c r="D15" s="61"/>
      <c r="E15" s="59" t="s">
        <v>51</v>
      </c>
      <c r="F15" s="60">
        <v>2</v>
      </c>
      <c r="G15" s="48">
        <v>0.84</v>
      </c>
      <c r="H15" s="48">
        <f>F15*G15</f>
        <v>1.68</v>
      </c>
      <c r="I15" s="94"/>
      <c r="K15" s="91"/>
    </row>
    <row r="16" hidden="1" spans="1:11">
      <c r="A16" s="57" t="s">
        <v>340</v>
      </c>
      <c r="B16" s="61"/>
      <c r="C16" s="61"/>
      <c r="D16" s="61"/>
      <c r="E16" s="59" t="s">
        <v>69</v>
      </c>
      <c r="F16" s="60">
        <v>10</v>
      </c>
      <c r="G16" s="48">
        <v>2.3</v>
      </c>
      <c r="H16" s="48">
        <f>F16*G16</f>
        <v>23</v>
      </c>
      <c r="I16" s="90"/>
      <c r="K16" s="91"/>
    </row>
    <row r="17" hidden="1" customHeight="1" spans="1:11">
      <c r="A17" s="53" t="s">
        <v>307</v>
      </c>
      <c r="B17" s="53"/>
      <c r="C17" s="53"/>
      <c r="D17" s="53"/>
      <c r="E17" s="53"/>
      <c r="F17" s="53"/>
      <c r="G17" s="53"/>
      <c r="H17" s="52">
        <f>SUM(H14:H16)</f>
        <v>24.87</v>
      </c>
      <c r="I17" s="90"/>
      <c r="K17" s="91"/>
    </row>
    <row r="18" ht="15" hidden="1" customHeight="1" spans="1:9">
      <c r="A18" s="62"/>
      <c r="B18" s="62"/>
      <c r="C18" s="62"/>
      <c r="D18" s="62"/>
      <c r="E18" s="62"/>
      <c r="F18" s="62"/>
      <c r="G18" s="62"/>
      <c r="H18" s="62"/>
      <c r="I18" s="95"/>
    </row>
    <row r="19" hidden="1" spans="1:9">
      <c r="A19" s="63"/>
      <c r="B19" s="63"/>
      <c r="C19" s="63"/>
      <c r="D19" s="63"/>
      <c r="E19" s="63"/>
      <c r="F19" s="63"/>
      <c r="G19" s="63"/>
      <c r="H19" s="63"/>
      <c r="I19" s="96"/>
    </row>
    <row r="20" customHeight="1" spans="1:8">
      <c r="A20" s="34" t="s">
        <v>309</v>
      </c>
      <c r="B20" s="34"/>
      <c r="C20" s="34"/>
      <c r="D20" s="34"/>
      <c r="E20" s="34"/>
      <c r="F20" s="34"/>
      <c r="G20" s="35" t="s">
        <v>287</v>
      </c>
      <c r="H20" s="35"/>
    </row>
    <row r="21" customHeight="1" spans="1:8">
      <c r="A21" s="64" t="s">
        <v>341</v>
      </c>
      <c r="B21" s="65"/>
      <c r="C21" s="65"/>
      <c r="D21" s="65"/>
      <c r="E21" s="65"/>
      <c r="F21" s="65"/>
      <c r="G21" s="65"/>
      <c r="H21" s="66"/>
    </row>
    <row r="22" customHeight="1" spans="1:8">
      <c r="A22" s="67" t="s">
        <v>342</v>
      </c>
      <c r="B22" s="67"/>
      <c r="C22" s="67"/>
      <c r="D22" s="67"/>
      <c r="E22" s="67"/>
      <c r="F22" s="67"/>
      <c r="G22" s="67"/>
      <c r="H22" s="67"/>
    </row>
    <row r="23" ht="21" spans="1:8">
      <c r="A23" s="39" t="s">
        <v>291</v>
      </c>
      <c r="B23" s="40"/>
      <c r="C23" s="40"/>
      <c r="D23" s="41"/>
      <c r="E23" s="42" t="s">
        <v>292</v>
      </c>
      <c r="F23" s="42" t="s">
        <v>293</v>
      </c>
      <c r="G23" s="42" t="s">
        <v>294</v>
      </c>
      <c r="H23" s="43" t="s">
        <v>295</v>
      </c>
    </row>
    <row r="24" spans="1:8">
      <c r="A24" s="44" t="s">
        <v>296</v>
      </c>
      <c r="B24" s="45"/>
      <c r="C24" s="45"/>
      <c r="D24" s="46"/>
      <c r="E24" s="47" t="s">
        <v>297</v>
      </c>
      <c r="F24" s="68">
        <v>0.4</v>
      </c>
      <c r="G24" s="68">
        <v>6.64</v>
      </c>
      <c r="H24" s="48">
        <f>F24*G24</f>
        <v>2.66</v>
      </c>
    </row>
    <row r="25" customHeight="1" spans="1:8">
      <c r="A25" s="44" t="s">
        <v>312</v>
      </c>
      <c r="B25" s="45"/>
      <c r="C25" s="45"/>
      <c r="D25" s="46"/>
      <c r="E25" s="47" t="s">
        <v>297</v>
      </c>
      <c r="F25" s="68">
        <v>0.2</v>
      </c>
      <c r="G25" s="68">
        <v>12.05</v>
      </c>
      <c r="H25" s="48">
        <f>F25*G25</f>
        <v>2.41</v>
      </c>
    </row>
    <row r="26" customHeight="1" spans="1:8">
      <c r="A26" s="49" t="s">
        <v>299</v>
      </c>
      <c r="B26" s="50"/>
      <c r="C26" s="50"/>
      <c r="D26" s="50"/>
      <c r="E26" s="50"/>
      <c r="F26" s="50"/>
      <c r="G26" s="51"/>
      <c r="H26" s="52">
        <f>SUM(H24:H25)</f>
        <v>5.07</v>
      </c>
    </row>
    <row r="27" customHeight="1" spans="1:8">
      <c r="A27" s="53" t="s">
        <v>337</v>
      </c>
      <c r="B27" s="53"/>
      <c r="C27" s="53"/>
      <c r="D27" s="53"/>
      <c r="E27" s="53"/>
      <c r="F27" s="53"/>
      <c r="G27" s="53"/>
      <c r="H27" s="52">
        <f>H26</f>
        <v>5.07</v>
      </c>
    </row>
    <row r="28" spans="1:8">
      <c r="A28" s="67"/>
      <c r="B28" s="67"/>
      <c r="C28" s="67"/>
      <c r="D28" s="67"/>
      <c r="E28" s="67"/>
      <c r="F28" s="67"/>
      <c r="G28" s="67"/>
      <c r="H28" s="67"/>
    </row>
    <row r="29" ht="21" customHeight="1" spans="1:8">
      <c r="A29" s="56" t="s">
        <v>301</v>
      </c>
      <c r="B29" s="56"/>
      <c r="C29" s="56"/>
      <c r="D29" s="56"/>
      <c r="E29" s="42" t="s">
        <v>292</v>
      </c>
      <c r="F29" s="42" t="s">
        <v>302</v>
      </c>
      <c r="G29" s="42" t="s">
        <v>294</v>
      </c>
      <c r="H29" s="43" t="s">
        <v>295</v>
      </c>
    </row>
    <row r="30" spans="1:8">
      <c r="A30" s="69" t="s">
        <v>343</v>
      </c>
      <c r="B30" s="70"/>
      <c r="C30" s="70"/>
      <c r="D30" s="71"/>
      <c r="E30" s="59" t="s">
        <v>69</v>
      </c>
      <c r="F30" s="48">
        <v>0.36</v>
      </c>
      <c r="G30" s="48">
        <v>2.95</v>
      </c>
      <c r="H30" s="48">
        <f>F30*G30</f>
        <v>1.06</v>
      </c>
    </row>
    <row r="31" spans="1:8">
      <c r="A31" s="69" t="s">
        <v>344</v>
      </c>
      <c r="B31" s="70"/>
      <c r="C31" s="70"/>
      <c r="D31" s="71"/>
      <c r="E31" s="59" t="s">
        <v>69</v>
      </c>
      <c r="F31" s="48">
        <v>0.52</v>
      </c>
      <c r="G31" s="48">
        <v>1.98</v>
      </c>
      <c r="H31" s="48">
        <f>F31*G31</f>
        <v>1.03</v>
      </c>
    </row>
    <row r="32" spans="1:8">
      <c r="A32" s="69" t="s">
        <v>345</v>
      </c>
      <c r="B32" s="70"/>
      <c r="C32" s="70"/>
      <c r="D32" s="71"/>
      <c r="E32" s="59" t="s">
        <v>306</v>
      </c>
      <c r="F32" s="48">
        <v>0.04</v>
      </c>
      <c r="G32" s="48">
        <v>6.2</v>
      </c>
      <c r="H32" s="48">
        <f>F32*G32</f>
        <v>0.25</v>
      </c>
    </row>
    <row r="33" customHeight="1" spans="1:8">
      <c r="A33" s="72" t="s">
        <v>346</v>
      </c>
      <c r="B33" s="73"/>
      <c r="C33" s="73"/>
      <c r="D33" s="74"/>
      <c r="E33" s="59" t="s">
        <v>69</v>
      </c>
      <c r="F33" s="48">
        <v>0.5</v>
      </c>
      <c r="G33" s="48">
        <v>2.5</v>
      </c>
      <c r="H33" s="48">
        <f>F33*G33</f>
        <v>1.25</v>
      </c>
    </row>
    <row r="34" spans="1:8">
      <c r="A34" s="75" t="s">
        <v>347</v>
      </c>
      <c r="B34" s="76"/>
      <c r="C34" s="76"/>
      <c r="D34" s="77"/>
      <c r="E34" s="59" t="s">
        <v>51</v>
      </c>
      <c r="F34" s="48">
        <v>0.05</v>
      </c>
      <c r="G34" s="48">
        <v>87</v>
      </c>
      <c r="H34" s="48">
        <f>F34*G34</f>
        <v>4.35</v>
      </c>
    </row>
    <row r="35" customHeight="1" spans="1:8">
      <c r="A35" s="53" t="s">
        <v>307</v>
      </c>
      <c r="B35" s="53"/>
      <c r="C35" s="53"/>
      <c r="D35" s="53"/>
      <c r="E35" s="53"/>
      <c r="F35" s="53"/>
      <c r="G35" s="53"/>
      <c r="H35" s="52">
        <f>SUM(H30:H34)</f>
        <v>7.94</v>
      </c>
    </row>
    <row r="36" spans="1:8">
      <c r="A36" s="67"/>
      <c r="B36" s="67"/>
      <c r="C36" s="67"/>
      <c r="D36" s="67"/>
      <c r="E36" s="67"/>
      <c r="F36" s="67"/>
      <c r="G36" s="67"/>
      <c r="H36" s="67"/>
    </row>
    <row r="37" customHeight="1" spans="1:8">
      <c r="A37" s="34" t="s">
        <v>308</v>
      </c>
      <c r="B37" s="34"/>
      <c r="C37" s="34"/>
      <c r="D37" s="34"/>
      <c r="E37" s="34"/>
      <c r="F37" s="34"/>
      <c r="G37" s="34"/>
      <c r="H37" s="78">
        <f>ROUND(H27+H35,2)</f>
        <v>13.01</v>
      </c>
    </row>
    <row r="38" spans="1:8">
      <c r="A38" s="79"/>
      <c r="B38" s="79"/>
      <c r="C38" s="79"/>
      <c r="D38" s="79"/>
      <c r="E38" s="79"/>
      <c r="F38" s="79"/>
      <c r="G38" s="79"/>
      <c r="H38" s="79"/>
    </row>
    <row r="39" spans="1:8">
      <c r="A39" s="79"/>
      <c r="B39" s="79"/>
      <c r="C39" s="79"/>
      <c r="D39" s="79"/>
      <c r="E39" s="79"/>
      <c r="F39" s="79"/>
      <c r="G39" s="79"/>
      <c r="H39" s="79"/>
    </row>
    <row r="40" customHeight="1" spans="1:8">
      <c r="A40" s="34" t="s">
        <v>348</v>
      </c>
      <c r="B40" s="34"/>
      <c r="C40" s="34"/>
      <c r="D40" s="34"/>
      <c r="E40" s="34"/>
      <c r="F40" s="34"/>
      <c r="G40" s="35" t="s">
        <v>287</v>
      </c>
      <c r="H40" s="35"/>
    </row>
    <row r="41" customHeight="1" spans="1:8">
      <c r="A41" s="64" t="s">
        <v>349</v>
      </c>
      <c r="B41" s="65"/>
      <c r="C41" s="65"/>
      <c r="D41" s="65"/>
      <c r="E41" s="65"/>
      <c r="F41" s="65"/>
      <c r="G41" s="65"/>
      <c r="H41" s="66"/>
    </row>
    <row r="42" customHeight="1" spans="1:8">
      <c r="A42" s="67" t="s">
        <v>350</v>
      </c>
      <c r="B42" s="67"/>
      <c r="C42" s="67"/>
      <c r="D42" s="67"/>
      <c r="E42" s="67"/>
      <c r="F42" s="67"/>
      <c r="G42" s="67"/>
      <c r="H42" s="67"/>
    </row>
    <row r="43" ht="21" spans="1:8">
      <c r="A43" s="39" t="s">
        <v>291</v>
      </c>
      <c r="B43" s="40"/>
      <c r="C43" s="40"/>
      <c r="D43" s="41"/>
      <c r="E43" s="42" t="s">
        <v>292</v>
      </c>
      <c r="F43" s="42" t="s">
        <v>293</v>
      </c>
      <c r="G43" s="42" t="s">
        <v>294</v>
      </c>
      <c r="H43" s="43" t="s">
        <v>295</v>
      </c>
    </row>
    <row r="44" customHeight="1" spans="1:8">
      <c r="A44" s="80" t="s">
        <v>351</v>
      </c>
      <c r="B44" s="81"/>
      <c r="C44" s="81"/>
      <c r="D44" s="82"/>
      <c r="E44" s="47" t="s">
        <v>297</v>
      </c>
      <c r="F44" s="68">
        <v>0.04</v>
      </c>
      <c r="G44" s="68">
        <v>8.76</v>
      </c>
      <c r="H44" s="48">
        <f>F44*G44</f>
        <v>0.35</v>
      </c>
    </row>
    <row r="45" customHeight="1" spans="1:8">
      <c r="A45" s="80" t="s">
        <v>352</v>
      </c>
      <c r="B45" s="81"/>
      <c r="C45" s="81"/>
      <c r="D45" s="82"/>
      <c r="E45" s="47" t="s">
        <v>297</v>
      </c>
      <c r="F45" s="83">
        <v>0.02</v>
      </c>
      <c r="G45" s="83">
        <v>26.25</v>
      </c>
      <c r="H45" s="48">
        <f>F45*G45</f>
        <v>0.53</v>
      </c>
    </row>
    <row r="46" customHeight="1" spans="1:8">
      <c r="A46" s="80" t="s">
        <v>353</v>
      </c>
      <c r="B46" s="81"/>
      <c r="C46" s="81"/>
      <c r="D46" s="82"/>
      <c r="E46" s="47" t="s">
        <v>297</v>
      </c>
      <c r="F46" s="84">
        <v>0.003</v>
      </c>
      <c r="G46" s="83">
        <v>13.15</v>
      </c>
      <c r="H46" s="48">
        <f>F46*G46</f>
        <v>0.04</v>
      </c>
    </row>
    <row r="47" spans="1:8">
      <c r="A47" s="80" t="s">
        <v>354</v>
      </c>
      <c r="B47" s="81"/>
      <c r="C47" s="81"/>
      <c r="D47" s="82"/>
      <c r="E47" s="47" t="s">
        <v>297</v>
      </c>
      <c r="F47" s="84">
        <v>0.005</v>
      </c>
      <c r="G47" s="83">
        <v>18.46</v>
      </c>
      <c r="H47" s="48">
        <f>F47*G47</f>
        <v>0.09</v>
      </c>
    </row>
    <row r="48" spans="1:8">
      <c r="A48" s="80" t="s">
        <v>355</v>
      </c>
      <c r="B48" s="81"/>
      <c r="C48" s="81"/>
      <c r="D48" s="82"/>
      <c r="E48" s="47" t="s">
        <v>297</v>
      </c>
      <c r="F48" s="68">
        <v>0.3</v>
      </c>
      <c r="G48" s="68">
        <v>11.98</v>
      </c>
      <c r="H48" s="48">
        <f>F48*G48</f>
        <v>3.59</v>
      </c>
    </row>
    <row r="49" customHeight="1" spans="1:8">
      <c r="A49" s="49" t="s">
        <v>299</v>
      </c>
      <c r="B49" s="50"/>
      <c r="C49" s="50"/>
      <c r="D49" s="50"/>
      <c r="E49" s="50"/>
      <c r="F49" s="50"/>
      <c r="G49" s="51"/>
      <c r="H49" s="52">
        <f>SUM(H44:H48)</f>
        <v>4.6</v>
      </c>
    </row>
    <row r="50" customHeight="1" spans="1:8">
      <c r="A50" s="53" t="s">
        <v>337</v>
      </c>
      <c r="B50" s="53"/>
      <c r="C50" s="53"/>
      <c r="D50" s="53"/>
      <c r="E50" s="53"/>
      <c r="F50" s="53"/>
      <c r="G50" s="53"/>
      <c r="H50" s="52">
        <f>H49</f>
        <v>4.6</v>
      </c>
    </row>
    <row r="51" spans="1:8">
      <c r="A51" s="67"/>
      <c r="B51" s="67"/>
      <c r="C51" s="67"/>
      <c r="D51" s="67"/>
      <c r="E51" s="67"/>
      <c r="F51" s="67"/>
      <c r="G51" s="67"/>
      <c r="H51" s="67"/>
    </row>
    <row r="52" ht="21" customHeight="1" spans="1:8">
      <c r="A52" s="56" t="s">
        <v>301</v>
      </c>
      <c r="B52" s="56"/>
      <c r="C52" s="56"/>
      <c r="D52" s="56"/>
      <c r="E52" s="42" t="s">
        <v>292</v>
      </c>
      <c r="F52" s="42" t="s">
        <v>302</v>
      </c>
      <c r="G52" s="42" t="s">
        <v>294</v>
      </c>
      <c r="H52" s="43" t="s">
        <v>295</v>
      </c>
    </row>
    <row r="53" spans="1:8">
      <c r="A53" s="75" t="s">
        <v>356</v>
      </c>
      <c r="B53" s="76"/>
      <c r="C53" s="76"/>
      <c r="D53" s="77"/>
      <c r="E53" s="59" t="s">
        <v>69</v>
      </c>
      <c r="F53" s="85">
        <v>0.016</v>
      </c>
      <c r="G53" s="48">
        <v>1.63</v>
      </c>
      <c r="H53" s="48">
        <f t="shared" ref="H53:H59" si="0">F53*G53</f>
        <v>0.03</v>
      </c>
    </row>
    <row r="54" spans="1:8">
      <c r="A54" s="75" t="s">
        <v>357</v>
      </c>
      <c r="B54" s="76"/>
      <c r="C54" s="76"/>
      <c r="D54" s="77"/>
      <c r="E54" s="59" t="s">
        <v>69</v>
      </c>
      <c r="F54" s="85">
        <v>0.05</v>
      </c>
      <c r="G54" s="48">
        <v>3.16</v>
      </c>
      <c r="H54" s="48">
        <f t="shared" si="0"/>
        <v>0.16</v>
      </c>
    </row>
    <row r="55" spans="1:8">
      <c r="A55" s="75" t="s">
        <v>358</v>
      </c>
      <c r="B55" s="76"/>
      <c r="C55" s="76"/>
      <c r="D55" s="77"/>
      <c r="E55" s="59" t="s">
        <v>359</v>
      </c>
      <c r="F55" s="85">
        <v>0.001</v>
      </c>
      <c r="G55" s="48">
        <v>5</v>
      </c>
      <c r="H55" s="48">
        <f t="shared" si="0"/>
        <v>0.01</v>
      </c>
    </row>
    <row r="56" spans="1:8">
      <c r="A56" s="86" t="s">
        <v>360</v>
      </c>
      <c r="B56" s="76"/>
      <c r="C56" s="76"/>
      <c r="D56" s="77"/>
      <c r="E56" s="59"/>
      <c r="F56" s="85"/>
      <c r="G56" s="48"/>
      <c r="H56" s="48">
        <f>SUM(H53:H55)</f>
        <v>0.2</v>
      </c>
    </row>
    <row r="57" spans="1:8">
      <c r="A57" s="75" t="s">
        <v>361</v>
      </c>
      <c r="B57" s="76"/>
      <c r="C57" s="76"/>
      <c r="D57" s="77"/>
      <c r="E57" s="59" t="s">
        <v>69</v>
      </c>
      <c r="F57" s="85">
        <v>0.02</v>
      </c>
      <c r="G57" s="48">
        <v>32.09</v>
      </c>
      <c r="H57" s="48">
        <f t="shared" si="0"/>
        <v>0.64</v>
      </c>
    </row>
    <row r="58" customHeight="1" spans="1:8">
      <c r="A58" s="72" t="s">
        <v>362</v>
      </c>
      <c r="B58" s="73"/>
      <c r="C58" s="73"/>
      <c r="D58" s="74"/>
      <c r="E58" s="59" t="s">
        <v>51</v>
      </c>
      <c r="F58" s="85">
        <v>0.02</v>
      </c>
      <c r="G58" s="48">
        <v>3.06</v>
      </c>
      <c r="H58" s="48">
        <f t="shared" si="0"/>
        <v>0.06</v>
      </c>
    </row>
    <row r="59" customHeight="1" spans="1:8">
      <c r="A59" s="72" t="s">
        <v>363</v>
      </c>
      <c r="B59" s="73"/>
      <c r="C59" s="73"/>
      <c r="D59" s="74"/>
      <c r="E59" s="59" t="s">
        <v>297</v>
      </c>
      <c r="F59" s="85">
        <v>0.032</v>
      </c>
      <c r="G59" s="48">
        <v>1.77</v>
      </c>
      <c r="H59" s="48">
        <f t="shared" si="0"/>
        <v>0.06</v>
      </c>
    </row>
    <row r="60" customHeight="1" spans="1:8">
      <c r="A60" s="53" t="s">
        <v>307</v>
      </c>
      <c r="B60" s="53"/>
      <c r="C60" s="53"/>
      <c r="D60" s="53"/>
      <c r="E60" s="53"/>
      <c r="F60" s="53"/>
      <c r="G60" s="53"/>
      <c r="H60" s="52">
        <f>SUM(H57:H59)</f>
        <v>0.76</v>
      </c>
    </row>
    <row r="61" spans="1:8">
      <c r="A61" s="67"/>
      <c r="B61" s="67"/>
      <c r="C61" s="67"/>
      <c r="D61" s="67"/>
      <c r="E61" s="67"/>
      <c r="F61" s="67"/>
      <c r="G61" s="67"/>
      <c r="H61" s="67"/>
    </row>
    <row r="62" customHeight="1" spans="1:8">
      <c r="A62" s="34" t="s">
        <v>308</v>
      </c>
      <c r="B62" s="34"/>
      <c r="C62" s="34"/>
      <c r="D62" s="34"/>
      <c r="E62" s="34"/>
      <c r="F62" s="34"/>
      <c r="G62" s="34"/>
      <c r="H62" s="78">
        <f>ROUND(H50+H56+H60,2)</f>
        <v>5.56</v>
      </c>
    </row>
  </sheetData>
  <mergeCells count="50">
    <mergeCell ref="A4:F4"/>
    <mergeCell ref="G4:H4"/>
    <mergeCell ref="A6:I6"/>
    <mergeCell ref="A7:D7"/>
    <mergeCell ref="A8:D8"/>
    <mergeCell ref="A9:D9"/>
    <mergeCell ref="A10:G10"/>
    <mergeCell ref="A11:G11"/>
    <mergeCell ref="A12:I12"/>
    <mergeCell ref="A13:D13"/>
    <mergeCell ref="A17:G17"/>
    <mergeCell ref="A20:F20"/>
    <mergeCell ref="G20:H20"/>
    <mergeCell ref="A21:H21"/>
    <mergeCell ref="A22:H22"/>
    <mergeCell ref="A23:D23"/>
    <mergeCell ref="A24:D24"/>
    <mergeCell ref="A25:D25"/>
    <mergeCell ref="A26:G26"/>
    <mergeCell ref="A27:G27"/>
    <mergeCell ref="A28:H28"/>
    <mergeCell ref="A29:D29"/>
    <mergeCell ref="A33:D33"/>
    <mergeCell ref="A34:D34"/>
    <mergeCell ref="A35:G35"/>
    <mergeCell ref="A36:H36"/>
    <mergeCell ref="A37:G37"/>
    <mergeCell ref="A40:F40"/>
    <mergeCell ref="G40:H40"/>
    <mergeCell ref="A41:H41"/>
    <mergeCell ref="A42:H42"/>
    <mergeCell ref="A43:D43"/>
    <mergeCell ref="A44:D44"/>
    <mergeCell ref="A45:D45"/>
    <mergeCell ref="A46:D46"/>
    <mergeCell ref="A47:D47"/>
    <mergeCell ref="A48:D48"/>
    <mergeCell ref="A49:G49"/>
    <mergeCell ref="A50:G50"/>
    <mergeCell ref="A51:H51"/>
    <mergeCell ref="A52:D52"/>
    <mergeCell ref="A53:D53"/>
    <mergeCell ref="A54:D54"/>
    <mergeCell ref="A55:D55"/>
    <mergeCell ref="A57:D57"/>
    <mergeCell ref="A58:D58"/>
    <mergeCell ref="A59:D59"/>
    <mergeCell ref="A60:G60"/>
    <mergeCell ref="A61:H61"/>
    <mergeCell ref="A62:G62"/>
  </mergeCells>
  <pageMargins left="0.511805555555556" right="0.511805555555556" top="1.62638888888889" bottom="0.786805555555556" header="0.313888888888889" footer="0.313888888888889"/>
  <pageSetup paperSize="9" scale="91" orientation="portrait"/>
  <headerFooter>
    <oddHeader>&amp;C&amp;G</oddHeader>
    <oddFooter>&amp;RPágina  &amp;P  de  &amp;N</oddFooter>
  </headerFooter>
  <drawing r:id="rId1"/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5" tint="-0.249977111117893"/>
  </sheetPr>
  <dimension ref="A2:F49"/>
  <sheetViews>
    <sheetView view="pageBreakPreview" zoomScaleNormal="100" zoomScaleSheetLayoutView="100" topLeftCell="A16" workbookViewId="0">
      <selection activeCell="E32" sqref="E32"/>
    </sheetView>
  </sheetViews>
  <sheetFormatPr defaultColWidth="9" defaultRowHeight="12.75" outlineLevelCol="5"/>
  <cols>
    <col min="1" max="1" width="9.14285714285714" style="1"/>
    <col min="2" max="2" width="22" style="1" customWidth="1"/>
    <col min="3" max="3" width="22.2857142857143" style="1" customWidth="1"/>
    <col min="4" max="4" width="12.7142857142857" style="1" customWidth="1"/>
    <col min="5" max="6" width="13.5714285714286" style="1" customWidth="1"/>
    <col min="7" max="8" width="9.14285714285714" style="1"/>
    <col min="9" max="16384" width="9.14285714285714" style="2"/>
  </cols>
  <sheetData>
    <row r="2" ht="15" spans="1:6">
      <c r="A2" s="3" t="s">
        <v>364</v>
      </c>
      <c r="B2" s="3"/>
      <c r="C2" s="3"/>
      <c r="D2" s="3"/>
      <c r="E2" s="3"/>
      <c r="F2" s="3"/>
    </row>
    <row r="3" spans="1:5">
      <c r="A3" s="4"/>
      <c r="B3" s="4"/>
      <c r="E3" s="4"/>
    </row>
    <row r="4" spans="1:6">
      <c r="A4" s="5" t="s">
        <v>3</v>
      </c>
      <c r="B4" s="5" t="s">
        <v>365</v>
      </c>
      <c r="C4" s="5"/>
      <c r="D4" s="5" t="s">
        <v>366</v>
      </c>
      <c r="E4" s="5" t="s">
        <v>367</v>
      </c>
      <c r="F4" s="5" t="s">
        <v>368</v>
      </c>
    </row>
    <row r="5" spans="1:6">
      <c r="A5" s="6"/>
      <c r="B5" s="6"/>
      <c r="C5" s="6"/>
      <c r="D5" s="6"/>
      <c r="E5" s="6"/>
      <c r="F5" s="6"/>
    </row>
    <row r="6" ht="29.25" customHeight="1" spans="1:6">
      <c r="A6" s="5" t="s">
        <v>369</v>
      </c>
      <c r="B6" s="7" t="s">
        <v>370</v>
      </c>
      <c r="C6" s="7"/>
      <c r="D6" s="8"/>
      <c r="E6" s="9">
        <f>SUM(E7:E9)</f>
        <v>0.099</v>
      </c>
      <c r="F6" s="9"/>
    </row>
    <row r="7" spans="1:6">
      <c r="A7" s="6" t="s">
        <v>15</v>
      </c>
      <c r="B7" s="10" t="s">
        <v>371</v>
      </c>
      <c r="C7" s="10"/>
      <c r="D7" s="11">
        <v>0.0011</v>
      </c>
      <c r="E7" s="12">
        <v>0.075</v>
      </c>
      <c r="F7" s="12">
        <v>0.0803</v>
      </c>
    </row>
    <row r="8" spans="1:6">
      <c r="A8" s="6" t="s">
        <v>19</v>
      </c>
      <c r="B8" s="10" t="s">
        <v>372</v>
      </c>
      <c r="C8" s="10"/>
      <c r="D8" s="11">
        <v>0</v>
      </c>
      <c r="E8" s="12">
        <v>0.004</v>
      </c>
      <c r="F8" s="12">
        <v>0.0042</v>
      </c>
    </row>
    <row r="9" spans="1:6">
      <c r="A9" s="6" t="s">
        <v>373</v>
      </c>
      <c r="B9" s="10" t="s">
        <v>374</v>
      </c>
      <c r="C9" s="10"/>
      <c r="D9" s="11">
        <v>0</v>
      </c>
      <c r="E9" s="12">
        <v>0.02</v>
      </c>
      <c r="F9" s="12">
        <v>0.0205</v>
      </c>
    </row>
    <row r="10" spans="1:6">
      <c r="A10" s="6"/>
      <c r="B10" s="6"/>
      <c r="C10" s="6"/>
      <c r="D10" s="6"/>
      <c r="E10" s="6"/>
      <c r="F10" s="6"/>
    </row>
    <row r="11" spans="1:6">
      <c r="A11" s="5" t="s">
        <v>375</v>
      </c>
      <c r="B11" s="7" t="s">
        <v>376</v>
      </c>
      <c r="C11" s="7"/>
      <c r="D11" s="8">
        <v>0.0603</v>
      </c>
      <c r="E11" s="9">
        <f>SUM(E12:E15)</f>
        <v>0.0665</v>
      </c>
      <c r="F11" s="9">
        <v>0.0903</v>
      </c>
    </row>
    <row r="12" spans="1:6">
      <c r="A12" s="6" t="s">
        <v>34</v>
      </c>
      <c r="B12" s="10" t="s">
        <v>377</v>
      </c>
      <c r="C12" s="10"/>
      <c r="D12" s="11"/>
      <c r="E12" s="12">
        <v>0.03</v>
      </c>
      <c r="F12" s="12"/>
    </row>
    <row r="13" spans="1:6">
      <c r="A13" s="6" t="s">
        <v>378</v>
      </c>
      <c r="B13" s="10" t="s">
        <v>379</v>
      </c>
      <c r="C13" s="10"/>
      <c r="D13" s="11"/>
      <c r="E13" s="12">
        <v>0.0065</v>
      </c>
      <c r="F13" s="12"/>
    </row>
    <row r="14" spans="1:6">
      <c r="A14" s="6" t="s">
        <v>380</v>
      </c>
      <c r="B14" s="10" t="s">
        <v>381</v>
      </c>
      <c r="C14" s="10"/>
      <c r="D14" s="11"/>
      <c r="E14" s="12">
        <v>0.03</v>
      </c>
      <c r="F14" s="12"/>
    </row>
    <row r="15" spans="1:6">
      <c r="A15" s="6" t="s">
        <v>382</v>
      </c>
      <c r="B15" s="10" t="s">
        <v>383</v>
      </c>
      <c r="C15" s="10"/>
      <c r="D15" s="11"/>
      <c r="E15" s="12">
        <v>0</v>
      </c>
      <c r="F15" s="12"/>
    </row>
    <row r="16" spans="1:6">
      <c r="A16" s="6"/>
      <c r="B16" s="6"/>
      <c r="C16" s="6"/>
      <c r="D16" s="6"/>
      <c r="E16" s="6"/>
      <c r="F16" s="6"/>
    </row>
    <row r="17" spans="1:6">
      <c r="A17" s="5" t="s">
        <v>384</v>
      </c>
      <c r="B17" s="7" t="s">
        <v>385</v>
      </c>
      <c r="C17" s="7"/>
      <c r="D17" s="8">
        <v>0</v>
      </c>
      <c r="E17" s="9">
        <v>0.011</v>
      </c>
      <c r="F17" s="9">
        <v>0.012</v>
      </c>
    </row>
    <row r="18" spans="1:6">
      <c r="A18" s="6"/>
      <c r="B18" s="6"/>
      <c r="C18" s="6"/>
      <c r="D18" s="6"/>
      <c r="E18" s="6"/>
      <c r="F18" s="6"/>
    </row>
    <row r="19" spans="1:6">
      <c r="A19" s="5" t="s">
        <v>386</v>
      </c>
      <c r="B19" s="7" t="s">
        <v>387</v>
      </c>
      <c r="C19" s="7"/>
      <c r="D19" s="8">
        <v>0.0383</v>
      </c>
      <c r="E19" s="9">
        <v>0.0922</v>
      </c>
      <c r="F19" s="9">
        <v>0.0996</v>
      </c>
    </row>
    <row r="20" spans="1:6">
      <c r="A20" s="13"/>
      <c r="B20" s="13"/>
      <c r="C20" s="13"/>
      <c r="D20" s="13"/>
      <c r="E20" s="13"/>
      <c r="F20" s="13"/>
    </row>
    <row r="21" spans="1:5">
      <c r="A21" s="4"/>
      <c r="B21" s="14" t="s">
        <v>388</v>
      </c>
      <c r="E21" s="4"/>
    </row>
    <row r="22" spans="1:5">
      <c r="A22" s="4"/>
      <c r="B22" s="4"/>
      <c r="E22" s="4"/>
    </row>
    <row r="23" spans="1:5">
      <c r="A23" s="15"/>
      <c r="B23" s="15" t="s">
        <v>389</v>
      </c>
      <c r="C23" s="16" t="s">
        <v>390</v>
      </c>
      <c r="D23" s="17" t="s">
        <v>391</v>
      </c>
      <c r="E23" s="4"/>
    </row>
    <row r="24" spans="1:5">
      <c r="A24" s="15"/>
      <c r="B24" s="15"/>
      <c r="C24" s="18" t="s">
        <v>392</v>
      </c>
      <c r="D24" s="17"/>
      <c r="E24" s="4"/>
    </row>
    <row r="25" spans="1:5">
      <c r="A25" s="18"/>
      <c r="B25" s="18"/>
      <c r="C25" s="14"/>
      <c r="D25" s="14"/>
      <c r="E25" s="18"/>
    </row>
    <row r="26" spans="1:5">
      <c r="A26" s="18"/>
      <c r="B26" s="14" t="s">
        <v>393</v>
      </c>
      <c r="C26" s="14"/>
      <c r="D26" s="14"/>
      <c r="E26" s="18"/>
    </row>
    <row r="27" spans="1:5">
      <c r="A27" s="18"/>
      <c r="B27" s="15" t="s">
        <v>394</v>
      </c>
      <c r="C27" s="19">
        <f>1+(E6)</f>
        <v>1.099</v>
      </c>
      <c r="D27" s="15" t="s">
        <v>395</v>
      </c>
      <c r="E27" s="19">
        <f>1+(E19)</f>
        <v>1.0922</v>
      </c>
    </row>
    <row r="28" spans="1:5">
      <c r="A28" s="18"/>
      <c r="B28" s="15" t="s">
        <v>396</v>
      </c>
      <c r="C28" s="19">
        <f>1+(E17)</f>
        <v>1.011</v>
      </c>
      <c r="D28" s="15" t="s">
        <v>397</v>
      </c>
      <c r="E28" s="19">
        <f>1-(E11)</f>
        <v>0.9335</v>
      </c>
    </row>
    <row r="29" spans="1:5">
      <c r="A29" s="18"/>
      <c r="B29" s="4"/>
      <c r="D29" s="15"/>
      <c r="E29" s="19"/>
    </row>
    <row r="30" spans="1:6">
      <c r="A30" s="18"/>
      <c r="B30" s="14" t="s">
        <v>398</v>
      </c>
      <c r="C30" s="14"/>
      <c r="D30" s="19"/>
      <c r="E30" s="18"/>
      <c r="F30" s="20"/>
    </row>
    <row r="31" spans="1:5">
      <c r="A31" s="18"/>
      <c r="B31" s="4"/>
      <c r="D31" s="14"/>
      <c r="E31" s="18"/>
    </row>
    <row r="32" spans="1:5">
      <c r="A32" s="15"/>
      <c r="B32" s="15" t="s">
        <v>389</v>
      </c>
      <c r="C32" s="21">
        <f>(C27)*(C28)*(E27)</f>
        <v>1.2135</v>
      </c>
      <c r="D32" s="17" t="s">
        <v>399</v>
      </c>
      <c r="E32" s="4"/>
    </row>
    <row r="33" spans="1:5">
      <c r="A33" s="15"/>
      <c r="B33" s="15"/>
      <c r="C33" s="22">
        <f>E28</f>
        <v>0.9335</v>
      </c>
      <c r="D33" s="17"/>
      <c r="E33" s="4"/>
    </row>
    <row r="34" spans="1:5">
      <c r="A34" s="15"/>
      <c r="B34" s="15"/>
      <c r="C34" s="22"/>
      <c r="D34" s="17"/>
      <c r="E34" s="4"/>
    </row>
    <row r="35" spans="1:5">
      <c r="A35" s="18"/>
      <c r="B35" s="14" t="s">
        <v>400</v>
      </c>
      <c r="C35" s="14"/>
      <c r="D35" s="14"/>
      <c r="E35" s="18"/>
    </row>
    <row r="36" spans="1:5">
      <c r="A36" s="15"/>
      <c r="B36" s="15" t="s">
        <v>389</v>
      </c>
      <c r="C36" s="23">
        <f>C32/C33</f>
        <v>1.2999</v>
      </c>
      <c r="D36" s="24"/>
      <c r="E36" s="14"/>
    </row>
    <row r="37" spans="1:5">
      <c r="A37" s="15"/>
      <c r="B37" s="15"/>
      <c r="C37" s="23"/>
      <c r="D37" s="24"/>
      <c r="E37" s="14"/>
    </row>
    <row r="38" spans="1:6">
      <c r="A38" s="18"/>
      <c r="B38" s="14" t="s">
        <v>401</v>
      </c>
      <c r="C38" s="14"/>
      <c r="D38" s="14"/>
      <c r="E38" s="18"/>
      <c r="F38" s="14"/>
    </row>
    <row r="39" spans="1:6">
      <c r="A39" s="4"/>
      <c r="C39" s="25" t="s">
        <v>402</v>
      </c>
      <c r="D39" s="26">
        <f>(C36-1)*100</f>
        <v>29.99</v>
      </c>
      <c r="E39" s="27"/>
      <c r="F39" s="27"/>
    </row>
    <row r="42" spans="6:6">
      <c r="F42" s="28"/>
    </row>
    <row r="46" spans="3:4">
      <c r="C46" s="29" t="s">
        <v>402</v>
      </c>
      <c r="D46" s="30">
        <f>ROUND(D39,2)/100</f>
        <v>0.2999</v>
      </c>
    </row>
    <row r="49" spans="4:4">
      <c r="D49" s="31"/>
    </row>
  </sheetData>
  <mergeCells count="30">
    <mergeCell ref="A2:F2"/>
    <mergeCell ref="B4:C4"/>
    <mergeCell ref="A5:F5"/>
    <mergeCell ref="B6:C6"/>
    <mergeCell ref="B7:C7"/>
    <mergeCell ref="B8:C8"/>
    <mergeCell ref="B9:C9"/>
    <mergeCell ref="A10:F10"/>
    <mergeCell ref="B11:C11"/>
    <mergeCell ref="B12:C12"/>
    <mergeCell ref="B13:C13"/>
    <mergeCell ref="B14:C14"/>
    <mergeCell ref="B15:C15"/>
    <mergeCell ref="A16:F16"/>
    <mergeCell ref="B17:C17"/>
    <mergeCell ref="A18:F18"/>
    <mergeCell ref="B19:C19"/>
    <mergeCell ref="A20:F20"/>
    <mergeCell ref="B26:C26"/>
    <mergeCell ref="B30:C30"/>
    <mergeCell ref="B38:C38"/>
    <mergeCell ref="A23:A24"/>
    <mergeCell ref="A32:A33"/>
    <mergeCell ref="A36:A37"/>
    <mergeCell ref="B23:B24"/>
    <mergeCell ref="B32:B33"/>
    <mergeCell ref="B36:B37"/>
    <mergeCell ref="C36:C37"/>
    <mergeCell ref="D23:D24"/>
    <mergeCell ref="D32:D33"/>
  </mergeCells>
  <pageMargins left="0.668055555555556" right="0.511805555555556" top="1.71875" bottom="1.02291666666667" header="0.388888888888889" footer="0.511805555555556"/>
  <pageSetup paperSize="9" scale="96" orientation="portrait"/>
  <headerFooter>
    <oddHeader>&amp;C&amp;G</oddHeader>
    <oddFooter>&amp;C&amp;G&amp;R&amp;9Página &amp;P de &amp;N</oddFooter>
  </headerFooter>
  <drawing r:id="rId1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ORÇAMENTO</vt:lpstr>
      <vt:lpstr>CAPA INÍCIO (2)</vt:lpstr>
      <vt:lpstr>SUMÁRIO GERAL (2)</vt:lpstr>
      <vt:lpstr>PLANILHA</vt:lpstr>
      <vt:lpstr>CPU (2)</vt:lpstr>
      <vt:lpstr>CPU</vt:lpstr>
      <vt:lpstr>BDI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smou</dc:creator>
  <cp:lastModifiedBy>Vinicius Diniz</cp:lastModifiedBy>
  <dcterms:created xsi:type="dcterms:W3CDTF">2008-03-11T15:08:00Z</dcterms:created>
  <cp:lastPrinted>2017-06-23T16:50:00Z</cp:lastPrinted>
  <dcterms:modified xsi:type="dcterms:W3CDTF">2017-10-18T16:04:50Z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1033-10.2.0.5934</vt:lpwstr>
  </property>
</Properties>
</file>